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9155" windowHeight="74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3" i="1" l="1"/>
  <c r="F13" i="1"/>
  <c r="H10" i="1"/>
  <c r="H9" i="1"/>
  <c r="H8" i="1"/>
  <c r="H7" i="1"/>
  <c r="H6" i="1"/>
  <c r="H13" i="1" l="1"/>
  <c r="H14" i="1" s="1"/>
</calcChain>
</file>

<file path=xl/sharedStrings.xml><?xml version="1.0" encoding="utf-8"?>
<sst xmlns="http://schemas.openxmlformats.org/spreadsheetml/2006/main" count="40" uniqueCount="34">
  <si>
    <t>Project Analysis</t>
  </si>
  <si>
    <t>Customer</t>
  </si>
  <si>
    <t>Sales Order #</t>
  </si>
  <si>
    <t>Install/Drop Ship</t>
  </si>
  <si>
    <t>Sales Rep</t>
  </si>
  <si>
    <t>Sales Order Total</t>
  </si>
  <si>
    <t>Total Costs</t>
  </si>
  <si>
    <t>Comments</t>
  </si>
  <si>
    <t>Install</t>
  </si>
  <si>
    <t>FJ</t>
  </si>
  <si>
    <t>ES</t>
  </si>
  <si>
    <t>C</t>
  </si>
  <si>
    <t>MH</t>
  </si>
  <si>
    <t>MTD SO Total</t>
  </si>
  <si>
    <t>MTD Costs</t>
  </si>
  <si>
    <t>MTD Profit $</t>
  </si>
  <si>
    <t>MTD Margin</t>
  </si>
  <si>
    <t>To Be Completed July 2015</t>
  </si>
  <si>
    <t>Status P/C</t>
  </si>
  <si>
    <r>
      <rPr>
        <b/>
        <sz val="11"/>
        <color theme="1"/>
        <rFont val="Calibri"/>
        <family val="2"/>
        <scheme val="minor"/>
      </rPr>
      <t>Profit</t>
    </r>
    <r>
      <rPr>
        <b/>
        <u/>
        <sz val="11"/>
        <color theme="1"/>
        <rFont val="Calibri"/>
        <family val="2"/>
        <scheme val="minor"/>
      </rPr>
      <t xml:space="preserve">                Margin</t>
    </r>
  </si>
  <si>
    <t>P</t>
  </si>
  <si>
    <t>Drop/Ship</t>
  </si>
  <si>
    <t>San Bernardino</t>
  </si>
  <si>
    <t>Cal City</t>
  </si>
  <si>
    <t>Underquoted the Taiwan booths-Landed cost</t>
  </si>
  <si>
    <t>Allegheny/ATI</t>
  </si>
  <si>
    <t xml:space="preserve">Install </t>
  </si>
  <si>
    <t>MC</t>
  </si>
  <si>
    <t>ACT Collector under margin and labor cost over-run</t>
  </si>
  <si>
    <t>East Penn/Wann</t>
  </si>
  <si>
    <t>only made 30% on Absolent A-Smoke 40B list is 21,730 we sold for 18,471</t>
  </si>
  <si>
    <t>Bristol-Truform</t>
  </si>
  <si>
    <t>only made 30% on Absolent  A-Smoke 20 list is 11,993 we sold for 10,194</t>
  </si>
  <si>
    <t>Taiwan Products under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</si>
</sst>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164" fontId="0" fillId="0" borderId="0" xfId="0" applyNumberFormat="1"/>
    <xf numFmtId="0" fontId="0" fillId="0" borderId="0" xfId="0" applyAlignment="1">
      <alignment horizontal="center"/>
    </xf>
    <xf numFmtId="14" fontId="3" fillId="0" borderId="0" xfId="0" applyNumberFormat="1" applyFont="1"/>
    <xf numFmtId="17" fontId="3" fillId="0" borderId="0" xfId="0" applyNumberFormat="1" applyFont="1"/>
    <xf numFmtId="0" fontId="1" fillId="0" borderId="0" xfId="0" applyFont="1" applyAlignment="1">
      <alignment horizontal="center"/>
    </xf>
    <xf numFmtId="0" fontId="4" fillId="0" borderId="0" xfId="0" applyFont="1"/>
    <xf numFmtId="164" fontId="4" fillId="0" borderId="0" xfId="0" applyNumberFormat="1" applyFont="1"/>
    <xf numFmtId="164" fontId="1" fillId="2" borderId="1" xfId="0" applyNumberFormat="1" applyFont="1" applyFill="1" applyBorder="1"/>
    <xf numFmtId="164" fontId="1" fillId="2" borderId="2" xfId="0" applyNumberFormat="1" applyFont="1" applyFill="1" applyBorder="1"/>
    <xf numFmtId="0" fontId="1" fillId="2" borderId="3" xfId="0" applyFont="1" applyFill="1" applyBorder="1" applyAlignment="1">
      <alignment horizontal="center"/>
    </xf>
    <xf numFmtId="164" fontId="0" fillId="2" borderId="4" xfId="0" applyNumberFormat="1" applyFill="1" applyBorder="1"/>
    <xf numFmtId="164" fontId="0" fillId="2" borderId="0" xfId="0" applyNumberFormat="1" applyFill="1" applyBorder="1"/>
    <xf numFmtId="164" fontId="0" fillId="2" borderId="5" xfId="0" applyNumberFormat="1" applyFill="1" applyBorder="1" applyAlignment="1">
      <alignment horizontal="center"/>
    </xf>
    <xf numFmtId="164" fontId="0" fillId="2" borderId="6" xfId="0" applyNumberFormat="1" applyFill="1" applyBorder="1"/>
    <xf numFmtId="164" fontId="1" fillId="2" borderId="7" xfId="0" applyNumberFormat="1" applyFont="1" applyFill="1" applyBorder="1"/>
    <xf numFmtId="0" fontId="1" fillId="0" borderId="0" xfId="0" applyFont="1"/>
    <xf numFmtId="0" fontId="4" fillId="0" borderId="0" xfId="0" applyFont="1" applyAlignment="1">
      <alignment horizontal="center" wrapText="1"/>
    </xf>
    <xf numFmtId="10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wrapText="1"/>
    </xf>
    <xf numFmtId="10" fontId="5" fillId="2" borderId="8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B14" sqref="B13:B14"/>
    </sheetView>
  </sheetViews>
  <sheetFormatPr defaultRowHeight="15" x14ac:dyDescent="0.25"/>
  <cols>
    <col min="1" max="1" width="10.28515625" customWidth="1"/>
    <col min="2" max="2" width="39" bestFit="1" customWidth="1"/>
    <col min="3" max="3" width="12.5703125" bestFit="1" customWidth="1"/>
    <col min="4" max="4" width="17.42578125" customWidth="1"/>
    <col min="5" max="5" width="9.42578125" bestFit="1" customWidth="1"/>
    <col min="6" max="6" width="21.140625" style="2" customWidth="1"/>
    <col min="7" max="7" width="13.28515625" style="2" customWidth="1"/>
    <col min="8" max="8" width="12.42578125" style="3" customWidth="1"/>
    <col min="9" max="9" width="41.85546875" customWidth="1"/>
    <col min="10" max="10" width="31.140625" customWidth="1"/>
  </cols>
  <sheetData>
    <row r="1" spans="1:9" ht="26.25" x14ac:dyDescent="0.4">
      <c r="B1" s="1" t="s">
        <v>0</v>
      </c>
      <c r="C1" s="1"/>
      <c r="D1" s="1"/>
      <c r="I1" s="4">
        <v>42194</v>
      </c>
    </row>
    <row r="3" spans="1:9" ht="21" x14ac:dyDescent="0.35">
      <c r="B3" s="5" t="s">
        <v>17</v>
      </c>
      <c r="C3" s="5"/>
      <c r="D3" s="5"/>
    </row>
    <row r="4" spans="1:9" x14ac:dyDescent="0.25">
      <c r="F4" s="17"/>
      <c r="H4" s="6"/>
      <c r="I4" s="6"/>
    </row>
    <row r="5" spans="1:9" ht="41.25" customHeight="1" x14ac:dyDescent="0.25">
      <c r="A5" s="7" t="s">
        <v>18</v>
      </c>
      <c r="B5" s="7" t="s">
        <v>1</v>
      </c>
      <c r="C5" s="7" t="s">
        <v>2</v>
      </c>
      <c r="D5" s="7" t="s">
        <v>3</v>
      </c>
      <c r="E5" s="7" t="s">
        <v>4</v>
      </c>
      <c r="F5" s="8" t="s">
        <v>5</v>
      </c>
      <c r="G5" s="8" t="s">
        <v>6</v>
      </c>
      <c r="H5" s="18" t="s">
        <v>19</v>
      </c>
      <c r="I5" s="7" t="s">
        <v>7</v>
      </c>
    </row>
    <row r="6" spans="1:9" x14ac:dyDescent="0.25">
      <c r="A6" s="3" t="s">
        <v>20</v>
      </c>
      <c r="B6" t="s">
        <v>22</v>
      </c>
      <c r="C6">
        <v>22684</v>
      </c>
      <c r="D6" t="s">
        <v>8</v>
      </c>
      <c r="E6" t="s">
        <v>12</v>
      </c>
      <c r="F6" s="2">
        <v>114000</v>
      </c>
      <c r="G6" s="2">
        <v>98629</v>
      </c>
      <c r="H6" s="19">
        <f t="shared" ref="H6:H10" si="0">(F6-G6)/G6</f>
        <v>0.15584665767674821</v>
      </c>
      <c r="I6" s="20" t="s">
        <v>33</v>
      </c>
    </row>
    <row r="7" spans="1:9" x14ac:dyDescent="0.25">
      <c r="A7" s="3" t="s">
        <v>20</v>
      </c>
      <c r="B7" t="s">
        <v>23</v>
      </c>
      <c r="C7">
        <v>22916</v>
      </c>
      <c r="D7" t="s">
        <v>8</v>
      </c>
      <c r="E7" t="s">
        <v>12</v>
      </c>
      <c r="F7" s="2">
        <v>293616</v>
      </c>
      <c r="G7" s="2">
        <v>238360</v>
      </c>
      <c r="H7" s="19">
        <f t="shared" si="0"/>
        <v>0.23181741903003861</v>
      </c>
      <c r="I7" s="20" t="s">
        <v>24</v>
      </c>
    </row>
    <row r="8" spans="1:9" ht="30" x14ac:dyDescent="0.25">
      <c r="A8" s="6" t="s">
        <v>11</v>
      </c>
      <c r="B8" t="s">
        <v>25</v>
      </c>
      <c r="C8">
        <v>22839</v>
      </c>
      <c r="D8" t="s">
        <v>26</v>
      </c>
      <c r="E8" t="s">
        <v>27</v>
      </c>
      <c r="F8" s="2">
        <v>38221</v>
      </c>
      <c r="G8" s="2">
        <v>34652</v>
      </c>
      <c r="H8" s="19">
        <f t="shared" si="0"/>
        <v>0.10299549809534803</v>
      </c>
      <c r="I8" s="21" t="s">
        <v>28</v>
      </c>
    </row>
    <row r="9" spans="1:9" ht="30" x14ac:dyDescent="0.25">
      <c r="A9" s="3" t="s">
        <v>20</v>
      </c>
      <c r="B9" t="s">
        <v>29</v>
      </c>
      <c r="C9">
        <v>23100</v>
      </c>
      <c r="D9" t="s">
        <v>21</v>
      </c>
      <c r="E9" t="s">
        <v>10</v>
      </c>
      <c r="F9" s="2">
        <v>19057</v>
      </c>
      <c r="G9" s="2">
        <v>14474</v>
      </c>
      <c r="H9" s="19">
        <f t="shared" si="0"/>
        <v>0.31663672792593617</v>
      </c>
      <c r="I9" s="21" t="s">
        <v>30</v>
      </c>
    </row>
    <row r="10" spans="1:9" ht="30" x14ac:dyDescent="0.25">
      <c r="A10" s="3" t="s">
        <v>20</v>
      </c>
      <c r="B10" t="s">
        <v>31</v>
      </c>
      <c r="C10">
        <v>22828</v>
      </c>
      <c r="D10" t="s">
        <v>21</v>
      </c>
      <c r="E10" t="s">
        <v>9</v>
      </c>
      <c r="F10" s="2">
        <v>11234</v>
      </c>
      <c r="G10" s="2">
        <v>8595</v>
      </c>
      <c r="H10" s="19">
        <f t="shared" si="0"/>
        <v>0.30703897614892378</v>
      </c>
      <c r="I10" s="21" t="s">
        <v>32</v>
      </c>
    </row>
    <row r="11" spans="1:9" ht="15.75" thickBot="1" x14ac:dyDescent="0.3"/>
    <row r="12" spans="1:9" x14ac:dyDescent="0.25">
      <c r="F12" s="9" t="s">
        <v>13</v>
      </c>
      <c r="G12" s="10" t="s">
        <v>14</v>
      </c>
      <c r="H12" s="11" t="s">
        <v>15</v>
      </c>
    </row>
    <row r="13" spans="1:9" x14ac:dyDescent="0.25">
      <c r="F13" s="12">
        <f>SUM(F6:F10)</f>
        <v>476128</v>
      </c>
      <c r="G13" s="13">
        <f>SUM(G6:G10)</f>
        <v>394710</v>
      </c>
      <c r="H13" s="14">
        <f>F13-G13</f>
        <v>81418</v>
      </c>
    </row>
    <row r="14" spans="1:9" ht="15.75" thickBot="1" x14ac:dyDescent="0.3">
      <c r="F14" s="15"/>
      <c r="G14" s="16" t="s">
        <v>16</v>
      </c>
      <c r="H14" s="22">
        <f>H13/G13</f>
        <v>0.20627295989460617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Don Justham</cp:lastModifiedBy>
  <dcterms:created xsi:type="dcterms:W3CDTF">2015-07-09T13:02:10Z</dcterms:created>
  <dcterms:modified xsi:type="dcterms:W3CDTF">2015-07-09T13:29:57Z</dcterms:modified>
</cp:coreProperties>
</file>