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Q14" i="1" l="1"/>
  <c r="Q15" i="1"/>
  <c r="Q16" i="1"/>
  <c r="Q17" i="1"/>
  <c r="P14" i="1" l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P13" i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<sst xmlns="http://schemas.openxmlformats.org/spreadsheetml/2006/main" count="42" uniqueCount="32">
  <si>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</si>
  <si>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</si>
  <si>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</si>
  <si>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</si>
  <si>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</si>
  <si>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</si>
  <si>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</si>
  <si>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</si>
  <si>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</si>
  <si>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</si>
  <si>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</si>
  <si>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</si>
  <si>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</si>
  <si>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</si>
  <si>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</si>
  <si>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</si>
  <si>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</si>
  <si>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</si>
  <si>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</si>
  <si>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</si>
  <si>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</si>
  <si>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</si>
  <si>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</si>
  <si>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</si>
  <si>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</si>
  <si>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</si>
  <si>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SL Cooke-Peening Technologies</t>
  </si>
  <si>
    <t>Complete</t>
  </si>
  <si>
    <t>MTC</t>
  </si>
  <si>
    <t>SDC-3D-2</t>
  </si>
  <si>
    <t>HEPA Filter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</si>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</sst>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B1" workbookViewId="0">
      <selection activeCell="I23" sqref="I23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42173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22597</v>
      </c>
    </row>
    <row r="9" spans="1:17" x14ac:dyDescent="0.25">
      <c r="A9" t="s">
        <v>19</v>
      </c>
      <c r="B9" s="16"/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4516</v>
      </c>
      <c r="D11">
        <v>1</v>
      </c>
      <c r="E11" s="9">
        <f>D11*C11</f>
        <v>4516</v>
      </c>
      <c r="G11">
        <v>6480</v>
      </c>
      <c r="H11">
        <v>1</v>
      </c>
      <c r="I11">
        <f t="shared" ref="I11:I19" si="0">D11*G11</f>
        <v>6480</v>
      </c>
      <c r="K11">
        <f t="shared" ref="K11:K19" si="1">I11-E11</f>
        <v>1964</v>
      </c>
      <c r="L11" s="2">
        <f t="shared" ref="L11:L19" si="2">K11/E11</f>
        <v>0.43489813994685561</v>
      </c>
      <c r="N11" s="27">
        <v>4516</v>
      </c>
      <c r="O11" s="25"/>
      <c r="P11" s="25">
        <f>I11-N11</f>
        <v>1964</v>
      </c>
      <c r="Q11" s="31">
        <f>P11/N11</f>
        <v>0.43489813994685561</v>
      </c>
    </row>
    <row r="12" spans="1:17" ht="30" customHeight="1" x14ac:dyDescent="0.25">
      <c r="A12" t="s">
        <v>3</v>
      </c>
      <c r="B12" t="s">
        <v>30</v>
      </c>
      <c r="C12" s="9">
        <v>743</v>
      </c>
      <c r="D12">
        <v>1</v>
      </c>
      <c r="E12" s="9">
        <f t="shared" ref="E12:E19" si="3">D12*C12</f>
        <v>743</v>
      </c>
      <c r="G12">
        <v>429</v>
      </c>
      <c r="H12">
        <v>1</v>
      </c>
      <c r="I12">
        <f t="shared" si="0"/>
        <v>429</v>
      </c>
      <c r="K12">
        <f t="shared" si="1"/>
        <v>-314</v>
      </c>
      <c r="L12" s="2">
        <f t="shared" si="2"/>
        <v>-0.42261103633916552</v>
      </c>
      <c r="N12" s="27">
        <v>743</v>
      </c>
      <c r="O12" s="25"/>
      <c r="P12" s="25">
        <f t="shared" ref="P12:P20" si="4">I12-N12</f>
        <v>-314</v>
      </c>
      <c r="Q12" s="31">
        <f>P12/N12</f>
        <v>-0.42261103633916552</v>
      </c>
    </row>
    <row r="13" spans="1:17" ht="30" customHeight="1" x14ac:dyDescent="0.25">
      <c r="A13" t="s">
        <v>3</v>
      </c>
      <c r="E13" s="9">
        <f t="shared" si="3"/>
        <v>0</v>
      </c>
      <c r="G13" t="s">
        <v>31</v>
      </c>
      <c r="I13"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ref="Q13:Q17" si="5">P13/N13*100</f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5259</v>
      </c>
      <c r="I20" s="6">
        <f>SUM(I11:I19)</f>
        <v>6909</v>
      </c>
      <c r="K20" s="6">
        <f>I20-E20</f>
        <v>1650</v>
      </c>
      <c r="L20" s="7">
        <f>K20/E20</f>
        <v>0.31374786081003991</v>
      </c>
      <c r="N20" s="28">
        <f>SUM(N11:N19)</f>
        <v>5259</v>
      </c>
      <c r="O20" s="29"/>
      <c r="P20" s="29">
        <f t="shared" si="4"/>
        <v>1650</v>
      </c>
      <c r="Q20" s="33">
        <f>P20/N20</f>
        <v>0.31374786081003991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5259</v>
      </c>
      <c r="F23" s="8"/>
      <c r="G23" s="8"/>
      <c r="H23" s="8"/>
      <c r="I23" s="11">
        <f>SUM(I20,I21:I22)</f>
        <v>6909</v>
      </c>
      <c r="J23" s="8"/>
      <c r="K23" s="11">
        <f>SUM(K11:K19,K21:K22)</f>
        <v>1650</v>
      </c>
      <c r="L23" s="7">
        <f>K23/E23</f>
        <v>0.31374786081003991</v>
      </c>
      <c r="N23" s="17">
        <f>SUM(N20:N22)</f>
        <v>5259</v>
      </c>
      <c r="O23" s="18"/>
      <c r="P23" s="19">
        <f>SUM(P20:P22)</f>
        <v>1650</v>
      </c>
      <c r="Q23" s="32">
        <f>P23/N23</f>
        <v>0.31374786081003991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2015-06-18T18:48:21Z</dcterms:modified>
</cp:coreProperties>
</file>