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9405"/>
  </bookViews>
  <sheets>
    <sheet name="Sheet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2" i="1" l="1"/>
  <c r="K17" i="1" l="1"/>
  <c r="L17" i="1" s="1"/>
  <c r="I16" i="1"/>
  <c r="E16" i="1"/>
  <c r="E17" i="1"/>
  <c r="K16" i="1" l="1"/>
  <c r="L16" i="1" s="1"/>
  <c r="I13" i="1"/>
  <c r="E11" i="1" l="1"/>
  <c r="E12" i="1"/>
  <c r="E13" i="1"/>
  <c r="E14" i="1"/>
  <c r="E15" i="1"/>
  <c r="E18" i="1"/>
  <c r="E10" i="1"/>
  <c r="I18" i="1" l="1"/>
  <c r="I15" i="1"/>
  <c r="I14" i="1"/>
  <c r="I12" i="1"/>
  <c r="I11" i="1"/>
  <c r="I10" i="1"/>
  <c r="I19" i="1" l="1"/>
  <c r="I22" i="1" s="1"/>
  <c r="K10" i="1"/>
  <c r="K18" i="1"/>
  <c r="L18" i="1" s="1"/>
  <c r="E19" i="1"/>
  <c r="E22" i="1" s="1"/>
  <c r="K15" i="1"/>
  <c r="L15" i="1" s="1"/>
  <c r="K14" i="1"/>
  <c r="L14" i="1" s="1"/>
  <c r="K13" i="1"/>
  <c r="L13" i="1" s="1"/>
  <c r="K12" i="1"/>
  <c r="L12" i="1" s="1"/>
  <c r="K11" i="1"/>
  <c r="L11" i="1" s="1"/>
  <c r="L10" i="1" l="1"/>
  <c r="K22" i="1"/>
  <c r="K19" i="1"/>
  <c r="L19" i="1" s="1"/>
</calcChain>
</file>

<file path=xl/sharedStrings.xml><?xml version="1.0" encoding="utf-8"?>
<sst xmlns="http://schemas.openxmlformats.org/spreadsheetml/2006/main" count="47" uniqueCount="36">
  <si>
    <t>%</t>
  </si>
  <si>
    <t>Customer</t>
  </si>
  <si>
    <t>Date</t>
  </si>
  <si>
    <t>Product</t>
  </si>
  <si>
    <t>Freight</t>
  </si>
  <si>
    <t>Actual</t>
  </si>
  <si>
    <t>Quoted</t>
  </si>
  <si>
    <t>Quantity</t>
  </si>
  <si>
    <t>Total Cost</t>
  </si>
  <si>
    <t>Total Quoted</t>
  </si>
  <si>
    <t>Avani Quoted Costs</t>
  </si>
  <si>
    <t>Projected Profit</t>
  </si>
  <si>
    <t>Dollars</t>
  </si>
  <si>
    <t>Avani Projected Costs</t>
  </si>
  <si>
    <t>Actual Costs</t>
  </si>
  <si>
    <t>Actual Profit</t>
  </si>
  <si>
    <t>Sales Rep</t>
  </si>
  <si>
    <t>SO#</t>
  </si>
  <si>
    <t>Rev. #</t>
  </si>
  <si>
    <t>Sub Total</t>
  </si>
  <si>
    <t>LTL Freight</t>
  </si>
  <si>
    <t>Ocean/Inland Freight</t>
  </si>
  <si>
    <t xml:space="preserve"> Total</t>
  </si>
  <si>
    <t>Project Analysis</t>
  </si>
  <si>
    <t>Regency Sales-American Eng.</t>
  </si>
  <si>
    <t>M. Connors</t>
  </si>
  <si>
    <t>Magnahelic Gauge</t>
  </si>
  <si>
    <t>Transitions</t>
  </si>
  <si>
    <t>Silencer</t>
  </si>
  <si>
    <t>Misc Supplies to rebuild</t>
  </si>
  <si>
    <t>Pulse Valve Parts-Taiwan</t>
  </si>
  <si>
    <t>Misc</t>
  </si>
  <si>
    <t>Electrostatic paint</t>
  </si>
  <si>
    <t>Sand Unit-Richard Young</t>
  </si>
  <si>
    <t>ROBO 40**</t>
  </si>
  <si>
    <t>** Robo was not on the books and had to be entered back onto the books at zero 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</si>
</sst>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1"/>
      <name val="Adobe Gothic Std B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8">
    <xf numFmtId="0" fontId="0" fillId="0" borderId="0" xfId="0"/>
    <xf numFmtId="0" fontId="0" fillId="0" borderId="0" xfId="0" quotePrefix="1"/>
    <xf numFmtId="9" fontId="0" fillId="0" borderId="0" xfId="1" applyFont="1"/>
    <xf numFmtId="0" fontId="0" fillId="0" borderId="0" xfId="0" applyAlignment="1">
      <alignment horizontal="center"/>
    </xf>
    <xf numFmtId="0" fontId="0" fillId="2" borderId="0" xfId="0" applyFill="1"/>
    <xf numFmtId="0" fontId="0" fillId="0" borderId="0" xfId="0" quotePrefix="1" applyAlignment="1">
      <alignment horizontal="center"/>
    </xf>
    <xf numFmtId="0" fontId="0" fillId="2" borderId="0" xfId="0" applyFill="1" applyAlignment="1">
      <alignment horizontal="right"/>
    </xf>
    <xf numFmtId="0" fontId="2" fillId="0" borderId="0" xfId="0" applyFont="1"/>
    <xf numFmtId="9" fontId="2" fillId="0" borderId="0" xfId="1" applyFont="1"/>
    <xf numFmtId="0" fontId="3" fillId="0" borderId="0" xfId="0" applyFont="1"/>
    <xf numFmtId="1" fontId="0" fillId="0" borderId="0" xfId="0" applyNumberFormat="1"/>
    <xf numFmtId="0" fontId="0" fillId="0" borderId="0" xfId="0" applyAlignment="1">
      <alignment wrapText="1"/>
    </xf>
    <xf numFmtId="1" fontId="2" fillId="0" borderId="0" xfId="0" applyNumberFormat="1" applyFont="1"/>
    <xf numFmtId="0" fontId="0" fillId="2" borderId="1" xfId="0" applyFill="1" applyBorder="1"/>
    <xf numFmtId="0" fontId="0" fillId="2" borderId="3" xfId="0" applyFill="1" applyBorder="1"/>
    <xf numFmtId="0" fontId="4" fillId="2" borderId="2" xfId="0" applyFont="1" applyFill="1" applyBorder="1"/>
    <xf numFmtId="14" fontId="0" fillId="0" borderId="0" xfId="0" applyNumberFormat="1" applyAlignment="1">
      <alignment horizontal="left"/>
    </xf>
    <xf numFmtId="0" fontId="0" fillId="0" borderId="0" xfId="0" applyAlignment="1">
      <alignment horizontal="left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8"/>
  <sheetViews>
    <sheetView tabSelected="1" topLeftCell="A7" workbookViewId="0">
      <selection activeCell="K24" sqref="K24"/>
    </sheetView>
  </sheetViews>
  <sheetFormatPr defaultRowHeight="15" x14ac:dyDescent="0.25"/>
  <cols>
    <col min="1" max="1" width="13.28515625" customWidth="1"/>
    <col min="2" max="2" width="27.5703125" customWidth="1"/>
    <col min="6" max="6" width="4.140625" customWidth="1"/>
    <col min="7" max="7" width="11" bestFit="1" customWidth="1"/>
    <col min="9" max="9" width="13" customWidth="1"/>
    <col min="10" max="10" width="3.140625" customWidth="1"/>
    <col min="13" max="13" width="4.140625" customWidth="1"/>
    <col min="14" max="14" width="12.28515625" customWidth="1"/>
    <col min="15" max="15" width="3.140625" customWidth="1"/>
    <col min="16" max="16" width="11.85546875" customWidth="1"/>
  </cols>
  <sheetData>
    <row r="1" spans="1:17" ht="24" x14ac:dyDescent="0.4">
      <c r="A1" s="13"/>
      <c r="B1" s="15" t="s">
        <v>23</v>
      </c>
      <c r="C1" s="14"/>
    </row>
    <row r="4" spans="1:17" x14ac:dyDescent="0.25">
      <c r="A4" t="s">
        <v>1</v>
      </c>
      <c r="B4" t="s">
        <v>24</v>
      </c>
      <c r="C4" s="4" t="s">
        <v>13</v>
      </c>
      <c r="D4" s="4"/>
      <c r="E4" s="4"/>
      <c r="G4" s="4" t="s">
        <v>10</v>
      </c>
      <c r="H4" s="4"/>
      <c r="I4" s="4"/>
      <c r="K4" s="4" t="s">
        <v>11</v>
      </c>
      <c r="L4" s="4"/>
      <c r="N4" s="4" t="s">
        <v>14</v>
      </c>
      <c r="P4" s="6" t="s">
        <v>15</v>
      </c>
      <c r="Q4" s="4"/>
    </row>
    <row r="5" spans="1:17" x14ac:dyDescent="0.25">
      <c r="A5" t="s">
        <v>2</v>
      </c>
      <c r="B5" s="16">
        <v>42129</v>
      </c>
    </row>
    <row r="6" spans="1:17" x14ac:dyDescent="0.25">
      <c r="A6" t="s">
        <v>16</v>
      </c>
      <c r="B6" s="17" t="s">
        <v>25</v>
      </c>
    </row>
    <row r="7" spans="1:17" x14ac:dyDescent="0.25">
      <c r="A7" t="s">
        <v>17</v>
      </c>
      <c r="B7" s="17">
        <v>22696</v>
      </c>
    </row>
    <row r="8" spans="1:17" x14ac:dyDescent="0.25">
      <c r="A8" t="s">
        <v>18</v>
      </c>
      <c r="B8" s="17">
        <v>0</v>
      </c>
    </row>
    <row r="9" spans="1:17" x14ac:dyDescent="0.25">
      <c r="C9" s="3" t="s">
        <v>5</v>
      </c>
      <c r="D9" s="3" t="s">
        <v>7</v>
      </c>
      <c r="E9" s="3" t="s">
        <v>8</v>
      </c>
      <c r="F9" s="3"/>
      <c r="G9" s="3" t="s">
        <v>6</v>
      </c>
      <c r="H9" s="3" t="s">
        <v>7</v>
      </c>
      <c r="I9" s="3" t="s">
        <v>9</v>
      </c>
      <c r="J9" s="3"/>
      <c r="K9" s="3" t="s">
        <v>12</v>
      </c>
      <c r="L9" s="5" t="s">
        <v>0</v>
      </c>
      <c r="N9" s="3" t="s">
        <v>12</v>
      </c>
      <c r="P9" t="s">
        <v>12</v>
      </c>
      <c r="Q9" t="s">
        <v>0</v>
      </c>
    </row>
    <row r="10" spans="1:17" x14ac:dyDescent="0.25">
      <c r="A10" t="s">
        <v>3</v>
      </c>
      <c r="B10" t="s">
        <v>34</v>
      </c>
      <c r="C10">
        <v>5</v>
      </c>
      <c r="D10">
        <v>1</v>
      </c>
      <c r="E10" s="10">
        <f>D10*C10</f>
        <v>5</v>
      </c>
      <c r="G10">
        <v>13500</v>
      </c>
      <c r="H10">
        <v>1</v>
      </c>
      <c r="I10">
        <f t="shared" ref="I10:I18" si="0">D10*G10</f>
        <v>13500</v>
      </c>
      <c r="K10">
        <f t="shared" ref="K10:K18" si="1">I10-E10</f>
        <v>13495</v>
      </c>
      <c r="L10" s="2">
        <f t="shared" ref="L10:L18" si="2">K10/E10</f>
        <v>2699</v>
      </c>
    </row>
    <row r="11" spans="1:17" x14ac:dyDescent="0.25">
      <c r="A11" t="s">
        <v>3</v>
      </c>
      <c r="B11" t="s">
        <v>26</v>
      </c>
      <c r="C11">
        <v>60</v>
      </c>
      <c r="D11">
        <v>1</v>
      </c>
      <c r="E11" s="10">
        <f t="shared" ref="E11:E18" si="3">D11*C11</f>
        <v>60</v>
      </c>
      <c r="G11">
        <v>500</v>
      </c>
      <c r="H11">
        <v>1</v>
      </c>
      <c r="I11">
        <f t="shared" si="0"/>
        <v>500</v>
      </c>
      <c r="K11">
        <f t="shared" si="1"/>
        <v>440</v>
      </c>
      <c r="L11" s="2">
        <f t="shared" si="2"/>
        <v>7.333333333333333</v>
      </c>
    </row>
    <row r="12" spans="1:17" x14ac:dyDescent="0.25">
      <c r="A12" t="s">
        <v>3</v>
      </c>
      <c r="B12" t="s">
        <v>27</v>
      </c>
      <c r="C12">
        <v>897.72</v>
      </c>
      <c r="D12">
        <v>1</v>
      </c>
      <c r="E12" s="10">
        <f t="shared" si="3"/>
        <v>897.72</v>
      </c>
      <c r="G12">
        <v>0</v>
      </c>
      <c r="H12">
        <v>1</v>
      </c>
      <c r="I12">
        <f t="shared" si="0"/>
        <v>0</v>
      </c>
      <c r="K12">
        <f t="shared" si="1"/>
        <v>-897.72</v>
      </c>
      <c r="L12" s="2">
        <f t="shared" si="2"/>
        <v>-1</v>
      </c>
    </row>
    <row r="13" spans="1:17" x14ac:dyDescent="0.25">
      <c r="A13" t="s">
        <v>3</v>
      </c>
      <c r="B13" t="s">
        <v>28</v>
      </c>
      <c r="C13">
        <v>1570</v>
      </c>
      <c r="D13">
        <v>1</v>
      </c>
      <c r="E13" s="10">
        <f t="shared" si="3"/>
        <v>1570</v>
      </c>
      <c r="G13">
        <v>0</v>
      </c>
      <c r="H13">
        <v>1</v>
      </c>
      <c r="I13">
        <f t="shared" si="0"/>
        <v>0</v>
      </c>
      <c r="K13">
        <f t="shared" si="1"/>
        <v>-1570</v>
      </c>
      <c r="L13" s="2">
        <f t="shared" si="2"/>
        <v>-1</v>
      </c>
    </row>
    <row r="14" spans="1:17" x14ac:dyDescent="0.25">
      <c r="A14" t="s">
        <v>3</v>
      </c>
      <c r="B14" t="s">
        <v>29</v>
      </c>
      <c r="C14">
        <v>107.7</v>
      </c>
      <c r="D14">
        <v>1</v>
      </c>
      <c r="E14" s="10">
        <f t="shared" si="3"/>
        <v>107.7</v>
      </c>
      <c r="G14">
        <v>0</v>
      </c>
      <c r="H14">
        <v>1</v>
      </c>
      <c r="I14">
        <f t="shared" si="0"/>
        <v>0</v>
      </c>
      <c r="K14">
        <f t="shared" si="1"/>
        <v>-107.7</v>
      </c>
      <c r="L14" s="2">
        <f t="shared" si="2"/>
        <v>-1</v>
      </c>
    </row>
    <row r="15" spans="1:17" x14ac:dyDescent="0.25">
      <c r="A15" t="s">
        <v>3</v>
      </c>
      <c r="B15" t="s">
        <v>30</v>
      </c>
      <c r="C15">
        <v>1084</v>
      </c>
      <c r="D15">
        <v>1</v>
      </c>
      <c r="E15" s="10">
        <f t="shared" si="3"/>
        <v>1084</v>
      </c>
      <c r="G15">
        <v>0</v>
      </c>
      <c r="H15">
        <v>1</v>
      </c>
      <c r="I15">
        <f t="shared" si="0"/>
        <v>0</v>
      </c>
      <c r="K15">
        <f t="shared" si="1"/>
        <v>-1084</v>
      </c>
      <c r="L15" s="2">
        <f t="shared" si="2"/>
        <v>-1</v>
      </c>
    </row>
    <row r="16" spans="1:17" x14ac:dyDescent="0.25">
      <c r="A16" t="s">
        <v>31</v>
      </c>
      <c r="B16" t="s">
        <v>32</v>
      </c>
      <c r="C16">
        <v>895</v>
      </c>
      <c r="D16">
        <v>1</v>
      </c>
      <c r="E16" s="10">
        <f t="shared" si="3"/>
        <v>895</v>
      </c>
      <c r="G16">
        <v>0</v>
      </c>
      <c r="I16">
        <f t="shared" si="0"/>
        <v>0</v>
      </c>
      <c r="K16">
        <f t="shared" ref="K16:K17" si="4">I16-E16</f>
        <v>-895</v>
      </c>
      <c r="L16" s="2">
        <f t="shared" ref="L16:L17" si="5">K16/E16</f>
        <v>-1</v>
      </c>
    </row>
    <row r="17" spans="1:12" x14ac:dyDescent="0.25">
      <c r="A17" t="s">
        <v>31</v>
      </c>
      <c r="B17" t="s">
        <v>33</v>
      </c>
      <c r="C17">
        <v>294</v>
      </c>
      <c r="D17">
        <v>1</v>
      </c>
      <c r="E17" s="10">
        <f t="shared" si="3"/>
        <v>294</v>
      </c>
      <c r="G17">
        <v>0</v>
      </c>
      <c r="H17">
        <v>1</v>
      </c>
      <c r="I17">
        <v>0</v>
      </c>
      <c r="K17">
        <f t="shared" si="4"/>
        <v>-294</v>
      </c>
      <c r="L17" s="2">
        <f t="shared" si="5"/>
        <v>-1</v>
      </c>
    </row>
    <row r="18" spans="1:12" x14ac:dyDescent="0.25">
      <c r="A18" t="s">
        <v>4</v>
      </c>
      <c r="B18" t="s">
        <v>4</v>
      </c>
      <c r="C18">
        <v>1061.4000000000001</v>
      </c>
      <c r="D18">
        <v>1</v>
      </c>
      <c r="E18" s="10">
        <f t="shared" si="3"/>
        <v>1061.4000000000001</v>
      </c>
      <c r="G18">
        <v>800</v>
      </c>
      <c r="H18">
        <v>1</v>
      </c>
      <c r="I18">
        <f t="shared" si="0"/>
        <v>800</v>
      </c>
      <c r="K18">
        <f t="shared" si="1"/>
        <v>-261.40000000000009</v>
      </c>
      <c r="L18" s="2">
        <f t="shared" si="2"/>
        <v>-0.24627850009421526</v>
      </c>
    </row>
    <row r="19" spans="1:12" s="7" customFormat="1" ht="15.75" x14ac:dyDescent="0.25">
      <c r="B19" s="7" t="s">
        <v>19</v>
      </c>
      <c r="E19" s="12">
        <f>SUM(E10:E18)</f>
        <v>5974.82</v>
      </c>
      <c r="I19" s="7">
        <f>SUM(I10:I18)</f>
        <v>14800</v>
      </c>
      <c r="K19" s="7">
        <f>I19-E19</f>
        <v>8825.18</v>
      </c>
      <c r="L19" s="8">
        <f>K19/E19</f>
        <v>1.4770620704891528</v>
      </c>
    </row>
    <row r="20" spans="1:12" x14ac:dyDescent="0.25">
      <c r="A20" t="s">
        <v>20</v>
      </c>
      <c r="E20">
        <v>0</v>
      </c>
    </row>
    <row r="21" spans="1:12" ht="30" x14ac:dyDescent="0.25">
      <c r="A21" s="11" t="s">
        <v>21</v>
      </c>
      <c r="E21">
        <v>0</v>
      </c>
    </row>
    <row r="22" spans="1:12" ht="15.75" x14ac:dyDescent="0.25">
      <c r="B22" s="7" t="s">
        <v>22</v>
      </c>
      <c r="E22" s="12">
        <f>SUM(E19,E20:E21)</f>
        <v>5974.82</v>
      </c>
      <c r="F22" s="9"/>
      <c r="G22" s="9"/>
      <c r="H22" s="9"/>
      <c r="I22" s="12">
        <f>SUM(I19,I20:I21)</f>
        <v>14800</v>
      </c>
      <c r="J22" s="9"/>
      <c r="K22" s="12">
        <f>SUM(K10:K18,K20:K21)</f>
        <v>8825.18</v>
      </c>
      <c r="L22" s="8">
        <f>K22/E22</f>
        <v>1.4770620704891528</v>
      </c>
    </row>
    <row r="24" spans="1:12" ht="60" x14ac:dyDescent="0.25">
      <c r="B24" s="11" t="s">
        <v>35</v>
      </c>
    </row>
    <row r="26" spans="1:12" x14ac:dyDescent="0.25">
      <c r="L26" s="1"/>
    </row>
    <row r="27" spans="1:12" x14ac:dyDescent="0.25">
      <c r="L27" s="2"/>
    </row>
    <row r="28" spans="1:12" x14ac:dyDescent="0.25">
      <c r="L28" s="2"/>
    </row>
    <row r="29" spans="1:12" x14ac:dyDescent="0.25">
      <c r="L29" s="2"/>
    </row>
    <row r="30" spans="1:12" x14ac:dyDescent="0.25">
      <c r="L30" s="2"/>
    </row>
    <row r="31" spans="1:12" x14ac:dyDescent="0.25">
      <c r="L31" s="2"/>
    </row>
    <row r="32" spans="1:12" x14ac:dyDescent="0.25">
      <c r="L32" s="2"/>
    </row>
    <row r="33" spans="12:12" x14ac:dyDescent="0.25">
      <c r="L33" s="2"/>
    </row>
    <row r="34" spans="12:12" x14ac:dyDescent="0.25">
      <c r="L34" s="2"/>
    </row>
    <row r="35" spans="12:12" x14ac:dyDescent="0.25">
      <c r="L35" s="2"/>
    </row>
    <row r="36" spans="12:12" x14ac:dyDescent="0.25">
      <c r="L36" s="2"/>
    </row>
    <row r="38" spans="12:12" x14ac:dyDescent="0.25">
      <c r="L38" s="2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Pontus</dc:creator>
  <cp:lastModifiedBy>Don Justham</cp:lastModifiedBy>
  <dcterms:created xsi:type="dcterms:W3CDTF">2015-02-25T16:23:54Z</dcterms:created>
  <dcterms:modified xsi:type="dcterms:W3CDTF">2015-05-06T12:44:13Z</dcterms:modified>
</cp:coreProperties>
</file>