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N25" i="1" s="1"/>
  <c r="P15" i="1" l="1"/>
  <c r="E15" i="1"/>
  <c r="P20" i="1"/>
  <c r="Q20" i="1" s="1"/>
  <c r="E20" i="1"/>
  <c r="I19" i="1"/>
  <c r="P19" i="1" s="1"/>
  <c r="Q19" i="1" s="1"/>
  <c r="E19" i="1"/>
  <c r="Q15" i="1" l="1"/>
  <c r="K15" i="1"/>
  <c r="L15" i="1" s="1"/>
  <c r="K20" i="1"/>
  <c r="L20" i="1" s="1"/>
  <c r="K19" i="1"/>
  <c r="L19" i="1" s="1"/>
  <c r="I14" i="1" l="1"/>
  <c r="P14" i="1" s="1"/>
  <c r="Q14" i="1" s="1"/>
  <c r="E12" i="1" l="1"/>
  <c r="E13" i="1"/>
  <c r="E14" i="1"/>
  <c r="E16" i="1"/>
  <c r="E17" i="1"/>
  <c r="E18" i="1"/>
  <c r="E21" i="1"/>
  <c r="E11" i="1"/>
  <c r="I21" i="1" l="1"/>
  <c r="P21" i="1" s="1"/>
  <c r="Q21" i="1" s="1"/>
  <c r="I18" i="1"/>
  <c r="P18" i="1" s="1"/>
  <c r="Q18" i="1" s="1"/>
  <c r="I17" i="1"/>
  <c r="P17" i="1" s="1"/>
  <c r="Q17" i="1" s="1"/>
  <c r="I16" i="1"/>
  <c r="P16" i="1" s="1"/>
  <c r="Q16" i="1" s="1"/>
  <c r="I13" i="1"/>
  <c r="P13" i="1" s="1"/>
  <c r="Q13" i="1" s="1"/>
  <c r="I12" i="1"/>
  <c r="P12" i="1" s="1"/>
  <c r="Q12" i="1" s="1"/>
  <c r="I11" i="1"/>
  <c r="P11" i="1" s="1"/>
  <c r="Q11" i="1" s="1"/>
  <c r="P22" i="1" l="1"/>
  <c r="Q22" i="1" s="1"/>
  <c r="I22" i="1"/>
  <c r="K11" i="1"/>
  <c r="K21" i="1"/>
  <c r="L21" i="1" s="1"/>
  <c r="K18" i="1"/>
  <c r="L18" i="1" s="1"/>
  <c r="E22" i="1"/>
  <c r="E25" i="1" s="1"/>
  <c r="K17" i="1"/>
  <c r="L17" i="1" s="1"/>
  <c r="K16" i="1"/>
  <c r="L16" i="1" s="1"/>
  <c r="K14" i="1"/>
  <c r="L14" i="1" s="1"/>
  <c r="K13" i="1"/>
  <c r="L13" i="1" s="1"/>
  <c r="K12" i="1"/>
  <c r="L12" i="1" s="1"/>
  <c r="P25" i="1" l="1"/>
  <c r="I25" i="1"/>
  <c r="L11" i="1"/>
  <c r="K25" i="1"/>
  <c r="L25" i="1" s="1"/>
  <c r="K22" i="1"/>
  <c r="L22" i="1" s="1"/>
  <c r="Q25" i="1" l="1"/>
</calcChain>
</file>

<file path=xl/sharedStrings.xml><?xml version="1.0" encoding="utf-8"?>
<sst xmlns="http://schemas.openxmlformats.org/spreadsheetml/2006/main" count="51" uniqueCount="38">
  <si>
    <t>%</t>
  </si>
  <si>
    <t>Customer</t>
  </si>
  <si>
    <t>Date</t>
  </si>
  <si>
    <t>Product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</si>
  <si>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</si>
  <si>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</si>
  <si>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</si>
  <si>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</si>
  <si>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</si>
  <si>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</si>
  <si>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</si>
  <si>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</si>
  <si>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</si>
  <si>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</si>
  <si>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</si>
  <si>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</si>
  <si>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</si>
  <si>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</si>
  <si>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</si>
  <si>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</si>
  <si>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</si>
  <si>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</si>
  <si>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</si>
  <si>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</si>
  <si>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</si>
  <si>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Praxair-United Brotherhood of Carpenters</t>
  </si>
  <si>
    <t>MWH</t>
  </si>
  <si>
    <t>Welding Curtains</t>
  </si>
  <si>
    <t>C-Clamp Stands</t>
  </si>
  <si>
    <t>Filter (FM-S-20053)</t>
  </si>
  <si>
    <t>K&amp;B Duct</t>
  </si>
  <si>
    <t>WB-1055 (Merchant1)</t>
  </si>
  <si>
    <t>WB-1055 Custom(Merchant1)</t>
  </si>
  <si>
    <t>ECO-2000 (Stock)</t>
  </si>
  <si>
    <t>Arm (1620) (stock)</t>
  </si>
  <si>
    <t>Bracket (BR-006) (Stock)</t>
  </si>
  <si>
    <t>Complete</t>
  </si>
  <si>
    <t>Fume Arm Stands(Merchant1)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</si>
</sst>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10" fontId="0" fillId="0" borderId="11" xfId="0" applyNumberFormat="1" applyBorder="1"/>
    <xf numFmtId="9" fontId="0" fillId="0" borderId="11" xfId="0" applyNumberFormat="1" applyBorder="1"/>
    <xf numFmtId="9" fontId="2" fillId="0" borderId="6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topLeftCell="B12" workbookViewId="0">
      <selection activeCell="P29" sqref="P29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0.85546875" bestFit="1" customWidth="1"/>
  </cols>
  <sheetData>
    <row r="1" spans="1:17" ht="24" x14ac:dyDescent="0.4">
      <c r="A1" s="12"/>
      <c r="B1" s="14" t="s">
        <v>23</v>
      </c>
      <c r="C1" s="13"/>
    </row>
    <row r="4" spans="1:17" x14ac:dyDescent="0.25">
      <c r="A4" t="s">
        <v>1</v>
      </c>
      <c r="B4" t="s">
        <v>25</v>
      </c>
    </row>
    <row r="5" spans="1:17" x14ac:dyDescent="0.25">
      <c r="A5" t="s">
        <v>2</v>
      </c>
      <c r="B5" s="15">
        <v>42163</v>
      </c>
    </row>
    <row r="6" spans="1:17" x14ac:dyDescent="0.25">
      <c r="A6" t="s">
        <v>24</v>
      </c>
      <c r="B6" s="30" t="s">
        <v>36</v>
      </c>
    </row>
    <row r="7" spans="1:17" x14ac:dyDescent="0.25">
      <c r="A7" t="s">
        <v>16</v>
      </c>
      <c r="B7" s="16" t="s">
        <v>26</v>
      </c>
    </row>
    <row r="8" spans="1:17" ht="15.75" thickBot="1" x14ac:dyDescent="0.3">
      <c r="A8" t="s">
        <v>17</v>
      </c>
      <c r="B8" s="16">
        <v>22518</v>
      </c>
    </row>
    <row r="9" spans="1:17" x14ac:dyDescent="0.25">
      <c r="A9" t="s">
        <v>18</v>
      </c>
      <c r="B9" s="16">
        <v>0</v>
      </c>
      <c r="C9" s="4" t="s">
        <v>13</v>
      </c>
      <c r="D9" s="4"/>
      <c r="E9" s="4"/>
      <c r="G9" s="4" t="s">
        <v>10</v>
      </c>
      <c r="H9" s="4"/>
      <c r="I9" s="4"/>
      <c r="K9" s="4" t="s">
        <v>11</v>
      </c>
      <c r="L9" s="4"/>
      <c r="N9" s="20" t="s">
        <v>14</v>
      </c>
      <c r="O9" s="21"/>
      <c r="P9" s="22" t="s">
        <v>15</v>
      </c>
      <c r="Q9" s="23"/>
    </row>
    <row r="10" spans="1:17" x14ac:dyDescent="0.25">
      <c r="C10" s="3" t="s">
        <v>5</v>
      </c>
      <c r="D10" s="3" t="s">
        <v>7</v>
      </c>
      <c r="E10" s="3" t="s">
        <v>8</v>
      </c>
      <c r="F10" s="3"/>
      <c r="G10" s="3" t="s">
        <v>6</v>
      </c>
      <c r="H10" s="3" t="s">
        <v>7</v>
      </c>
      <c r="I10" s="3" t="s">
        <v>9</v>
      </c>
      <c r="J10" s="3"/>
      <c r="K10" s="3" t="s">
        <v>12</v>
      </c>
      <c r="L10" s="5" t="s">
        <v>0</v>
      </c>
      <c r="N10" s="24" t="s">
        <v>12</v>
      </c>
      <c r="O10" s="25"/>
      <c r="P10" s="25" t="s">
        <v>12</v>
      </c>
      <c r="Q10" s="26" t="s">
        <v>0</v>
      </c>
    </row>
    <row r="11" spans="1:17" x14ac:dyDescent="0.25">
      <c r="A11" t="s">
        <v>3</v>
      </c>
      <c r="B11" t="s">
        <v>27</v>
      </c>
      <c r="C11">
        <v>21</v>
      </c>
      <c r="D11">
        <v>2</v>
      </c>
      <c r="E11" s="9">
        <f>D11*C11</f>
        <v>42</v>
      </c>
      <c r="G11">
        <v>104</v>
      </c>
      <c r="H11">
        <v>2</v>
      </c>
      <c r="I11">
        <f t="shared" ref="I11:I21" si="0">D11*G11</f>
        <v>208</v>
      </c>
      <c r="K11">
        <f t="shared" ref="K11:K21" si="1">I11-E11</f>
        <v>166</v>
      </c>
      <c r="L11" s="2">
        <f t="shared" ref="L11:L21" si="2">K11/E11</f>
        <v>3.9523809523809526</v>
      </c>
      <c r="N11" s="27">
        <v>33</v>
      </c>
      <c r="O11" s="25"/>
      <c r="P11" s="25">
        <f>I11-N11</f>
        <v>175</v>
      </c>
      <c r="Q11" s="32">
        <f>P11/N11</f>
        <v>5.3030303030303028</v>
      </c>
    </row>
    <row r="12" spans="1:17" x14ac:dyDescent="0.25">
      <c r="A12" t="s">
        <v>3</v>
      </c>
      <c r="B12" t="s">
        <v>28</v>
      </c>
      <c r="C12">
        <v>210</v>
      </c>
      <c r="D12">
        <v>2</v>
      </c>
      <c r="E12" s="9">
        <f t="shared" ref="E12:E21" si="3">D12*C12</f>
        <v>420</v>
      </c>
      <c r="G12">
        <v>391</v>
      </c>
      <c r="H12">
        <v>2</v>
      </c>
      <c r="I12">
        <f t="shared" si="0"/>
        <v>782</v>
      </c>
      <c r="K12">
        <f t="shared" si="1"/>
        <v>362</v>
      </c>
      <c r="L12" s="2">
        <f t="shared" si="2"/>
        <v>0.86190476190476195</v>
      </c>
      <c r="N12" s="27">
        <v>420</v>
      </c>
      <c r="O12" s="25"/>
      <c r="P12" s="25">
        <f t="shared" ref="P12:P21" si="4">I12-N12</f>
        <v>362</v>
      </c>
      <c r="Q12" s="32">
        <f t="shared" ref="Q12:Q20" si="5">P12/N12</f>
        <v>0.86190476190476195</v>
      </c>
    </row>
    <row r="13" spans="1:17" x14ac:dyDescent="0.25">
      <c r="A13" t="s">
        <v>3</v>
      </c>
      <c r="B13" t="s">
        <v>31</v>
      </c>
      <c r="C13">
        <v>1650</v>
      </c>
      <c r="D13">
        <v>1</v>
      </c>
      <c r="E13" s="9">
        <f t="shared" si="3"/>
        <v>1650</v>
      </c>
      <c r="G13">
        <v>2357</v>
      </c>
      <c r="H13">
        <v>1</v>
      </c>
      <c r="I13">
        <f t="shared" si="0"/>
        <v>2357</v>
      </c>
      <c r="K13">
        <f t="shared" si="1"/>
        <v>707</v>
      </c>
      <c r="L13" s="2">
        <f t="shared" si="2"/>
        <v>0.42848484848484847</v>
      </c>
      <c r="N13" s="27">
        <v>1650</v>
      </c>
      <c r="O13" s="25"/>
      <c r="P13" s="25">
        <f t="shared" si="4"/>
        <v>707</v>
      </c>
      <c r="Q13" s="32">
        <f t="shared" si="5"/>
        <v>0.42848484848484847</v>
      </c>
    </row>
    <row r="14" spans="1:17" x14ac:dyDescent="0.25">
      <c r="A14" t="s">
        <v>3</v>
      </c>
      <c r="B14" t="s">
        <v>32</v>
      </c>
      <c r="C14">
        <v>1650</v>
      </c>
      <c r="D14">
        <v>1</v>
      </c>
      <c r="E14" s="9">
        <f t="shared" si="3"/>
        <v>1650</v>
      </c>
      <c r="G14">
        <v>0</v>
      </c>
      <c r="H14">
        <v>1</v>
      </c>
      <c r="I14">
        <f t="shared" si="0"/>
        <v>0</v>
      </c>
      <c r="K14">
        <f t="shared" si="1"/>
        <v>-1650</v>
      </c>
      <c r="L14" s="2">
        <f t="shared" si="2"/>
        <v>-1</v>
      </c>
      <c r="N14" s="27">
        <v>1650</v>
      </c>
      <c r="O14" s="25"/>
      <c r="P14" s="25">
        <f t="shared" si="4"/>
        <v>-1650</v>
      </c>
      <c r="Q14" s="32">
        <f t="shared" si="5"/>
        <v>-1</v>
      </c>
    </row>
    <row r="15" spans="1:17" x14ac:dyDescent="0.25">
      <c r="A15" t="s">
        <v>3</v>
      </c>
      <c r="B15" t="s">
        <v>37</v>
      </c>
      <c r="C15">
        <v>85</v>
      </c>
      <c r="D15">
        <v>2</v>
      </c>
      <c r="E15" s="9">
        <f t="shared" ref="E15" si="6">D15*C15</f>
        <v>170</v>
      </c>
      <c r="G15">
        <v>2357</v>
      </c>
      <c r="H15">
        <v>1</v>
      </c>
      <c r="I15">
        <v>0</v>
      </c>
      <c r="K15">
        <f t="shared" ref="K15" si="7">I15-E15</f>
        <v>-170</v>
      </c>
      <c r="L15" s="2">
        <f t="shared" ref="L15" si="8">K15/E15</f>
        <v>-1</v>
      </c>
      <c r="N15" s="27">
        <v>170</v>
      </c>
      <c r="O15" s="25"/>
      <c r="P15" s="25">
        <f t="shared" ref="P15" si="9">I15-N15</f>
        <v>-170</v>
      </c>
      <c r="Q15" s="32">
        <f t="shared" si="5"/>
        <v>-1</v>
      </c>
    </row>
    <row r="16" spans="1:17" x14ac:dyDescent="0.25">
      <c r="A16" t="s">
        <v>3</v>
      </c>
      <c r="B16" t="s">
        <v>33</v>
      </c>
      <c r="C16">
        <v>2406</v>
      </c>
      <c r="D16">
        <v>1</v>
      </c>
      <c r="E16" s="9">
        <f t="shared" si="3"/>
        <v>2406</v>
      </c>
      <c r="G16">
        <v>4868</v>
      </c>
      <c r="H16">
        <v>1</v>
      </c>
      <c r="I16">
        <f t="shared" si="0"/>
        <v>4868</v>
      </c>
      <c r="K16">
        <f t="shared" si="1"/>
        <v>2462</v>
      </c>
      <c r="L16" s="2">
        <f t="shared" si="2"/>
        <v>1.0232751454696591</v>
      </c>
      <c r="N16" s="27">
        <v>2406</v>
      </c>
      <c r="O16" s="25"/>
      <c r="P16" s="25">
        <f t="shared" si="4"/>
        <v>2462</v>
      </c>
      <c r="Q16" s="32">
        <f t="shared" si="5"/>
        <v>1.0232751454696591</v>
      </c>
    </row>
    <row r="17" spans="1:17" x14ac:dyDescent="0.25">
      <c r="A17" t="s">
        <v>3</v>
      </c>
      <c r="B17" t="s">
        <v>29</v>
      </c>
      <c r="C17">
        <v>106</v>
      </c>
      <c r="D17">
        <v>2</v>
      </c>
      <c r="E17" s="9">
        <f t="shared" si="3"/>
        <v>212</v>
      </c>
      <c r="G17">
        <v>252</v>
      </c>
      <c r="H17">
        <v>2</v>
      </c>
      <c r="I17">
        <f t="shared" si="0"/>
        <v>504</v>
      </c>
      <c r="K17">
        <f t="shared" si="1"/>
        <v>292</v>
      </c>
      <c r="L17" s="2">
        <f t="shared" si="2"/>
        <v>1.3773584905660377</v>
      </c>
      <c r="N17" s="27">
        <v>212</v>
      </c>
      <c r="O17" s="25"/>
      <c r="P17" s="25">
        <f t="shared" si="4"/>
        <v>292</v>
      </c>
      <c r="Q17" s="32">
        <f t="shared" si="5"/>
        <v>1.3773584905660377</v>
      </c>
    </row>
    <row r="18" spans="1:17" x14ac:dyDescent="0.25">
      <c r="A18" t="s">
        <v>3</v>
      </c>
      <c r="B18" t="s">
        <v>34</v>
      </c>
      <c r="C18">
        <v>332</v>
      </c>
      <c r="D18">
        <v>2</v>
      </c>
      <c r="E18" s="9">
        <f t="shared" si="3"/>
        <v>664</v>
      </c>
      <c r="G18">
        <v>891</v>
      </c>
      <c r="H18">
        <v>2</v>
      </c>
      <c r="I18">
        <f t="shared" si="0"/>
        <v>1782</v>
      </c>
      <c r="K18">
        <f t="shared" si="1"/>
        <v>1118</v>
      </c>
      <c r="L18" s="2">
        <f t="shared" si="2"/>
        <v>1.6837349397590362</v>
      </c>
      <c r="N18" s="27">
        <v>664</v>
      </c>
      <c r="O18" s="25"/>
      <c r="P18" s="25">
        <f t="shared" si="4"/>
        <v>1118</v>
      </c>
      <c r="Q18" s="32">
        <f t="shared" si="5"/>
        <v>1.6837349397590362</v>
      </c>
    </row>
    <row r="19" spans="1:17" x14ac:dyDescent="0.25">
      <c r="A19" t="s">
        <v>3</v>
      </c>
      <c r="B19" t="s">
        <v>35</v>
      </c>
      <c r="C19">
        <v>36</v>
      </c>
      <c r="D19">
        <v>2</v>
      </c>
      <c r="E19" s="9">
        <f t="shared" ref="E19" si="10">D19*C19</f>
        <v>72</v>
      </c>
      <c r="G19">
        <v>96</v>
      </c>
      <c r="H19">
        <v>2</v>
      </c>
      <c r="I19">
        <f t="shared" ref="I19" si="11">D19*G19</f>
        <v>192</v>
      </c>
      <c r="K19">
        <f t="shared" ref="K19" si="12">I19-E19</f>
        <v>120</v>
      </c>
      <c r="L19" s="2">
        <f t="shared" ref="L19" si="13">K19/E19</f>
        <v>1.6666666666666667</v>
      </c>
      <c r="N19" s="27">
        <v>72</v>
      </c>
      <c r="O19" s="25"/>
      <c r="P19" s="25">
        <f t="shared" ref="P19" si="14">I19-N19</f>
        <v>120</v>
      </c>
      <c r="Q19" s="32">
        <f t="shared" si="5"/>
        <v>1.6666666666666667</v>
      </c>
    </row>
    <row r="20" spans="1:17" x14ac:dyDescent="0.25">
      <c r="A20" t="s">
        <v>3</v>
      </c>
      <c r="B20" t="s">
        <v>30</v>
      </c>
      <c r="C20">
        <v>814</v>
      </c>
      <c r="D20">
        <v>1</v>
      </c>
      <c r="E20" s="9">
        <f t="shared" ref="E20" si="15">D20*C20</f>
        <v>814</v>
      </c>
      <c r="G20">
        <v>891</v>
      </c>
      <c r="H20">
        <v>1</v>
      </c>
      <c r="I20">
        <v>1183</v>
      </c>
      <c r="K20">
        <f t="shared" ref="K20" si="16">I20-E20</f>
        <v>369</v>
      </c>
      <c r="L20" s="2">
        <f t="shared" ref="L20" si="17">K20/E20</f>
        <v>0.45331695331695332</v>
      </c>
      <c r="N20" s="27">
        <v>814</v>
      </c>
      <c r="O20" s="25"/>
      <c r="P20" s="25">
        <f t="shared" ref="P20" si="18">I20-N20</f>
        <v>369</v>
      </c>
      <c r="Q20" s="32">
        <f t="shared" si="5"/>
        <v>0.45331695331695332</v>
      </c>
    </row>
    <row r="21" spans="1:17" x14ac:dyDescent="0.25">
      <c r="A21" t="s">
        <v>4</v>
      </c>
      <c r="E21" s="9">
        <f t="shared" si="3"/>
        <v>0</v>
      </c>
      <c r="I21">
        <f t="shared" si="0"/>
        <v>0</v>
      </c>
      <c r="K21">
        <f t="shared" si="1"/>
        <v>0</v>
      </c>
      <c r="L21" s="2" t="e">
        <f t="shared" si="2"/>
        <v>#DIV/0!</v>
      </c>
      <c r="N21" s="27"/>
      <c r="O21" s="25"/>
      <c r="P21" s="25">
        <f t="shared" si="4"/>
        <v>0</v>
      </c>
      <c r="Q21" s="31" t="e">
        <f t="shared" ref="Q21" si="19">P21/N21*100</f>
        <v>#DIV/0!</v>
      </c>
    </row>
    <row r="22" spans="1:17" s="6" customFormat="1" ht="15.75" x14ac:dyDescent="0.25">
      <c r="B22" s="6" t="s">
        <v>19</v>
      </c>
      <c r="E22" s="6">
        <f>SUM(E11:E21)</f>
        <v>8100</v>
      </c>
      <c r="I22" s="6">
        <f>SUM(I11:I21)</f>
        <v>11876</v>
      </c>
      <c r="K22" s="6">
        <f>I22-E22</f>
        <v>3776</v>
      </c>
      <c r="L22" s="7">
        <f>K22/E22</f>
        <v>0.46617283950617283</v>
      </c>
      <c r="N22" s="28">
        <f>SUM(N11:N21)</f>
        <v>8091</v>
      </c>
      <c r="O22" s="29"/>
      <c r="P22" s="25">
        <f>SUM(P11:P21)</f>
        <v>3785</v>
      </c>
      <c r="Q22" s="32">
        <f>P22/N22</f>
        <v>0.46780373254233099</v>
      </c>
    </row>
    <row r="23" spans="1:17" x14ac:dyDescent="0.25">
      <c r="A23" t="s">
        <v>20</v>
      </c>
      <c r="E23">
        <v>0</v>
      </c>
      <c r="N23" s="27"/>
      <c r="O23" s="25"/>
      <c r="P23" s="25"/>
      <c r="Q23" s="31"/>
    </row>
    <row r="24" spans="1:17" ht="30" x14ac:dyDescent="0.25">
      <c r="A24" s="10" t="s">
        <v>21</v>
      </c>
      <c r="E24">
        <v>802</v>
      </c>
      <c r="N24" s="27">
        <v>802</v>
      </c>
      <c r="O24" s="25"/>
      <c r="P24" s="25"/>
      <c r="Q24" s="31"/>
    </row>
    <row r="25" spans="1:17" ht="16.5" thickBot="1" x14ac:dyDescent="0.3">
      <c r="B25" s="6" t="s">
        <v>22</v>
      </c>
      <c r="E25" s="11">
        <f>SUM(E22,E23:E24)</f>
        <v>8902</v>
      </c>
      <c r="F25" s="8"/>
      <c r="G25" s="8"/>
      <c r="H25" s="8"/>
      <c r="I25" s="11">
        <f>SUM(I22,I23:I24)</f>
        <v>11876</v>
      </c>
      <c r="J25" s="8"/>
      <c r="K25" s="11">
        <f>SUM(K11:K21,K23:K24)</f>
        <v>3776</v>
      </c>
      <c r="L25" s="7">
        <f>K25/E25</f>
        <v>0.42417434284430466</v>
      </c>
      <c r="N25" s="17">
        <f>SUM(N22:N24)</f>
        <v>8893</v>
      </c>
      <c r="O25" s="18"/>
      <c r="P25" s="19">
        <f>SUM(P22:P24)</f>
        <v>3785</v>
      </c>
      <c r="Q25" s="33">
        <f>P25/N25</f>
        <v>0.42561565276059821</v>
      </c>
    </row>
    <row r="29" spans="1:17" x14ac:dyDescent="0.25">
      <c r="L29" s="1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8" spans="12:12" x14ac:dyDescent="0.25">
      <c r="L38" s="2"/>
    </row>
    <row r="39" spans="12:12" x14ac:dyDescent="0.25">
      <c r="L39" s="2"/>
    </row>
    <row r="41" spans="12:12" x14ac:dyDescent="0.25">
      <c r="L41" s="2"/>
    </row>
  </sheetData>
  <printOptions gridLines="1"/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2015-06-11T13:17:11Z</cp:lastPrinted>
  <dcterms:created xsi:type="dcterms:W3CDTF">2015-02-25T16:23:54Z</dcterms:created>
  <dcterms:modified xsi:type="dcterms:W3CDTF">2015-06-18T18:59:14Z</dcterms:modified>
</cp:coreProperties>
</file>