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N20" i="1" l="1"/>
  <c r="N24" i="1" s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20" i="1" s="1"/>
  <c r="Q24" i="1" s="1"/>
  <c r="P19" i="1"/>
  <c r="Q19" i="1" s="1"/>
  <c r="Q12" i="1"/>
  <c r="Q14" i="1"/>
  <c r="Q16" i="1"/>
  <c r="Q10" i="1"/>
  <c r="P10" i="1"/>
  <c r="Q18" i="1" l="1"/>
  <c r="Q20" i="1"/>
  <c r="K23" i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3" i="1" l="1"/>
  <c r="E24" i="1" s="1"/>
  <c r="I19" i="1"/>
  <c r="I14" i="1"/>
  <c r="I12" i="1"/>
  <c r="I11" i="1"/>
  <c r="I10" i="1"/>
  <c r="I24" i="1" l="1"/>
  <c r="I20" i="1"/>
  <c r="K19" i="1"/>
  <c r="L19" i="1" s="1"/>
  <c r="K10" i="1"/>
  <c r="E20" i="1"/>
  <c r="K17" i="1"/>
  <c r="L17" i="1" s="1"/>
  <c r="K14" i="1"/>
  <c r="L14" i="1" s="1"/>
  <c r="K12" i="1"/>
  <c r="L12" i="1" s="1"/>
  <c r="K11" i="1"/>
  <c r="L11" i="1" s="1"/>
  <c r="L10" i="1" l="1"/>
  <c r="K20" i="1"/>
  <c r="L20" i="1" l="1"/>
  <c r="K24" i="1"/>
  <c r="L24" i="1" s="1"/>
</calcChain>
</file>

<file path=xl/sharedStrings.xml><?xml version="1.0" encoding="utf-8"?>
<sst xmlns="http://schemas.openxmlformats.org/spreadsheetml/2006/main" count="51" uniqueCount="37">
  <si>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</si>
  <si>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</si>
  <si>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</si>
  <si>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</si>
  <si>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</si>
  <si>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</si>
  <si>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</si>
  <si>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</si>
  <si>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</si>
  <si>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</si>
  <si>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</si>
  <si>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</si>
  <si>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</si>
  <si>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</si>
  <si>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</si>
  <si>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</si>
  <si>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</si>
  <si>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</si>
  <si>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</si>
  <si>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</si>
  <si>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</si>
  <si>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</si>
  <si>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</si>
  <si>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</si>
  <si>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</si>
  <si>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</si>
  <si>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</si>
  <si>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</si>
  <si>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</si>
  <si>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</si>
  <si>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</si>
  <si>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</si>
  <si>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Avani Install*</t>
  </si>
  <si>
    <t>* Not confirmed</t>
  </si>
  <si>
    <t>Re-Crate</t>
  </si>
  <si>
    <t>Duct</t>
  </si>
  <si>
    <t>added duct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</si>
</sst>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left"/>
    </xf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7" workbookViewId="0">
      <selection activeCell="Q25" sqref="Q25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42194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4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19" si="1">I10-E10</f>
        <v>30528</v>
      </c>
      <c r="L10" s="2">
        <f t="shared" ref="L10:L19" si="2">K10/E10</f>
        <v>0.38545454545454544</v>
      </c>
      <c r="N10">
        <v>79200</v>
      </c>
      <c r="P10">
        <f>I10-N10</f>
        <v>30528</v>
      </c>
      <c r="Q10" s="19">
        <f>P10/N10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  <c r="N11">
        <v>11130</v>
      </c>
      <c r="P11">
        <f t="shared" ref="P11:P19" si="4">I11-N11</f>
        <v>8857</v>
      </c>
      <c r="Q11" s="19">
        <f t="shared" ref="Q11:Q20" si="5">P11/N11</f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  <c r="N12">
        <v>50402</v>
      </c>
      <c r="P12">
        <f t="shared" si="4"/>
        <v>36105</v>
      </c>
      <c r="Q12" s="19">
        <f t="shared" si="5"/>
        <v>0.71634062140391253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6">D13*C13</f>
        <v>3092</v>
      </c>
      <c r="G13">
        <v>4553</v>
      </c>
      <c r="H13">
        <v>20</v>
      </c>
      <c r="I13">
        <f t="shared" ref="I13" si="7">D13*G13</f>
        <v>4553</v>
      </c>
      <c r="K13">
        <f t="shared" ref="K13" si="8">I13-E13</f>
        <v>1461</v>
      </c>
      <c r="L13" s="2">
        <f t="shared" ref="L13" si="9">K13/E13</f>
        <v>0.47250970245795604</v>
      </c>
      <c r="N13">
        <v>3092</v>
      </c>
      <c r="P13">
        <f t="shared" si="4"/>
        <v>1461</v>
      </c>
      <c r="Q13" s="19">
        <f t="shared" si="5"/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  <c r="N14">
        <v>9744</v>
      </c>
      <c r="P14">
        <f t="shared" si="4"/>
        <v>508</v>
      </c>
      <c r="Q14" s="19">
        <f t="shared" si="5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  <c r="N15">
        <v>17480</v>
      </c>
      <c r="P15">
        <f t="shared" si="4"/>
        <v>11952</v>
      </c>
      <c r="Q15" s="19">
        <f t="shared" si="5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  <c r="N16">
        <v>2560</v>
      </c>
      <c r="P16">
        <f t="shared" si="4"/>
        <v>-2560</v>
      </c>
      <c r="Q16" s="19">
        <f t="shared" si="5"/>
        <v>-1</v>
      </c>
    </row>
    <row r="17" spans="1:17" x14ac:dyDescent="0.25">
      <c r="A17" t="s">
        <v>3</v>
      </c>
      <c r="B17" s="16" t="s">
        <v>35</v>
      </c>
      <c r="C17">
        <v>35382</v>
      </c>
      <c r="D17">
        <v>1</v>
      </c>
      <c r="E17" s="10">
        <f t="shared" si="3"/>
        <v>35382</v>
      </c>
      <c r="G17">
        <v>67924</v>
      </c>
      <c r="H17">
        <v>1</v>
      </c>
      <c r="I17">
        <f t="shared" si="0"/>
        <v>67924</v>
      </c>
      <c r="K17">
        <f t="shared" si="1"/>
        <v>32542</v>
      </c>
      <c r="L17" s="2">
        <f t="shared" si="2"/>
        <v>0.91973319767113226</v>
      </c>
      <c r="N17">
        <v>35382</v>
      </c>
      <c r="P17">
        <f t="shared" si="4"/>
        <v>32542</v>
      </c>
      <c r="Q17" s="19">
        <f t="shared" si="5"/>
        <v>0.91973319767113226</v>
      </c>
    </row>
    <row r="18" spans="1:17" x14ac:dyDescent="0.25">
      <c r="A18" t="s">
        <v>34</v>
      </c>
      <c r="B18" s="16" t="s">
        <v>34</v>
      </c>
      <c r="C18">
        <v>6055</v>
      </c>
      <c r="D18">
        <v>1</v>
      </c>
      <c r="E18" s="10">
        <f t="shared" si="3"/>
        <v>6055</v>
      </c>
      <c r="G18">
        <v>0</v>
      </c>
      <c r="I18">
        <f t="shared" si="0"/>
        <v>0</v>
      </c>
      <c r="K18">
        <v>-5900</v>
      </c>
      <c r="L18" s="2">
        <f t="shared" si="2"/>
        <v>-0.97440132122213052</v>
      </c>
      <c r="N18">
        <v>6055</v>
      </c>
      <c r="P18">
        <f t="shared" si="4"/>
        <v>-6055</v>
      </c>
      <c r="Q18" s="19">
        <f t="shared" si="5"/>
        <v>-1</v>
      </c>
    </row>
    <row r="19" spans="1:17" x14ac:dyDescent="0.25">
      <c r="A19" t="s">
        <v>4</v>
      </c>
      <c r="B19" s="16" t="s">
        <v>32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  <c r="N19">
        <v>37800</v>
      </c>
      <c r="P19">
        <f t="shared" si="4"/>
        <v>0</v>
      </c>
      <c r="Q19" s="19">
        <f t="shared" si="5"/>
        <v>0</v>
      </c>
    </row>
    <row r="20" spans="1:17" s="7" customFormat="1" ht="15.75" x14ac:dyDescent="0.25">
      <c r="B20" s="18" t="s">
        <v>19</v>
      </c>
      <c r="E20" s="7">
        <f>SUM(E10:E19)</f>
        <v>252850</v>
      </c>
      <c r="I20" s="7">
        <f>SUM(I10:I19)</f>
        <v>366183</v>
      </c>
      <c r="K20" s="7">
        <f>I20-E20</f>
        <v>113333</v>
      </c>
      <c r="L20" s="8">
        <f>K20/E20</f>
        <v>0.44822226616571087</v>
      </c>
      <c r="N20" s="7">
        <f>SUM(N10:N19)</f>
        <v>252845</v>
      </c>
      <c r="P20" s="7">
        <f>SUM(P10:P19)</f>
        <v>113338</v>
      </c>
      <c r="Q20" s="19">
        <f t="shared" si="5"/>
        <v>0.44825090470446322</v>
      </c>
    </row>
    <row r="21" spans="1:17" x14ac:dyDescent="0.25">
      <c r="A21" t="s">
        <v>20</v>
      </c>
      <c r="E21">
        <v>0</v>
      </c>
    </row>
    <row r="22" spans="1:17" x14ac:dyDescent="0.25">
      <c r="A22" t="s">
        <v>20</v>
      </c>
      <c r="E22">
        <v>0</v>
      </c>
    </row>
    <row r="23" spans="1:17" ht="30" x14ac:dyDescent="0.25">
      <c r="A23" s="11" t="s">
        <v>21</v>
      </c>
      <c r="D23">
        <v>1</v>
      </c>
      <c r="E23" s="10">
        <f>SUM(E11:E16)*0.16</f>
        <v>15106.08</v>
      </c>
      <c r="G23">
        <v>0</v>
      </c>
      <c r="H23">
        <v>1</v>
      </c>
      <c r="K23" s="7">
        <f>I23-E23</f>
        <v>-15106.08</v>
      </c>
      <c r="N23">
        <v>15106</v>
      </c>
    </row>
    <row r="24" spans="1:17" ht="15.75" x14ac:dyDescent="0.25">
      <c r="B24" s="18" t="s">
        <v>22</v>
      </c>
      <c r="E24" s="12">
        <f>SUM(E10:E19,E21:E23)</f>
        <v>267956.08</v>
      </c>
      <c r="F24" s="9"/>
      <c r="G24" s="9"/>
      <c r="H24" s="9"/>
      <c r="I24" s="12">
        <f>SUM(I10:I19,I21:I23)</f>
        <v>366183</v>
      </c>
      <c r="J24" s="9"/>
      <c r="K24" s="12">
        <f>SUM(K20:K23)</f>
        <v>98226.92</v>
      </c>
      <c r="L24" s="8">
        <f>K24/E24</f>
        <v>0.36657843330145745</v>
      </c>
      <c r="N24" s="7">
        <f>SUM(N20:N23)</f>
        <v>267951</v>
      </c>
      <c r="P24" s="12">
        <f>I24-N24</f>
        <v>98232</v>
      </c>
      <c r="Q24" s="21">
        <f t="shared" ref="Q24" si="10">P24/N24</f>
        <v>0.36660434183861973</v>
      </c>
    </row>
    <row r="26" spans="1:17" x14ac:dyDescent="0.25">
      <c r="B26" s="16" t="s">
        <v>33</v>
      </c>
    </row>
    <row r="27" spans="1:17" x14ac:dyDescent="0.25">
      <c r="B27" s="20" t="s">
        <v>36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2015-07-09T13:26:35Z</dcterms:modified>
</cp:coreProperties>
</file>