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4" i="1" s="1"/>
  <c r="P11" i="1"/>
  <c r="Q11" i="1" s="1"/>
  <c r="P12" i="1"/>
  <c r="P13" i="1"/>
  <c r="Q13" i="1" s="1"/>
  <c r="P14" i="1"/>
  <c r="P15" i="1"/>
  <c r="Q15" i="1" s="1"/>
  <c r="P16" i="1"/>
  <c r="P17" i="1"/>
  <c r="Q17" i="1" s="1"/>
  <c r="P18" i="1"/>
  <c r="P20" i="1" s="1"/>
  <c r="P24" i="1" s="1"/>
  <c r="Q24" i="1" s="1"/>
  <c r="P19" i="1"/>
  <c r="Q19" i="1" s="1"/>
  <c r="Q12" i="1"/>
  <c r="Q14" i="1"/>
  <c r="Q16" i="1"/>
  <c r="Q10" i="1"/>
  <c r="P10" i="1"/>
  <c r="Q18" i="1" l="1"/>
  <c r="Q20" i="1"/>
  <c r="K23" i="1"/>
  <c r="I18" i="1" l="1"/>
  <c r="E18" i="1"/>
  <c r="L18" i="1" l="1"/>
  <c r="E13" i="1"/>
  <c r="I13" i="1"/>
  <c r="K13" i="1" s="1"/>
  <c r="L13" i="1" s="1"/>
  <c r="E15" i="1" l="1"/>
  <c r="K15" i="1" s="1"/>
  <c r="L15" i="1" s="1"/>
  <c r="I16" i="1" l="1"/>
  <c r="E16" i="1"/>
  <c r="I17" i="1"/>
  <c r="I15" i="1"/>
  <c r="K16" i="1" l="1"/>
  <c r="L16" i="1" s="1"/>
  <c r="E11" i="1"/>
  <c r="E12" i="1"/>
  <c r="E14" i="1"/>
  <c r="E17" i="1"/>
  <c r="E19" i="1"/>
  <c r="E10" i="1"/>
  <c r="E23" i="1" l="1"/>
  <c r="E24" i="1" s="1"/>
  <c r="I19" i="1"/>
  <c r="I14" i="1"/>
  <c r="I12" i="1"/>
  <c r="I11" i="1"/>
  <c r="I10" i="1"/>
  <c r="I24" i="1" l="1"/>
  <c r="I20" i="1"/>
  <c r="K19" i="1"/>
  <c r="L19" i="1" s="1"/>
  <c r="K10" i="1"/>
  <c r="E20" i="1"/>
  <c r="K17" i="1"/>
  <c r="L17" i="1" s="1"/>
  <c r="K14" i="1"/>
  <c r="L14" i="1" s="1"/>
  <c r="K12" i="1"/>
  <c r="L12" i="1" s="1"/>
  <c r="K11" i="1"/>
  <c r="L11" i="1" s="1"/>
  <c r="L10" i="1" l="1"/>
  <c r="K20" i="1"/>
  <c r="L20" i="1" l="1"/>
  <c r="K24" i="1"/>
  <c r="L24" i="1" s="1"/>
</calcChain>
</file>

<file path=xl/sharedStrings.xml><?xml version="1.0" encoding="utf-8"?>
<sst xmlns="http://schemas.openxmlformats.org/spreadsheetml/2006/main" count="50" uniqueCount="36">
  <si>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</si>
  <si>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</si>
  <si>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</si>
  <si>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</si>
  <si>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</si>
  <si>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</si>
  <si>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</si>
  <si>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</si>
  <si>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</si>
  <si>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</si>
  <si>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</si>
  <si>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</si>
  <si>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</si>
  <si>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</si>
  <si>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</si>
  <si>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</si>
  <si>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</si>
  <si>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</si>
  <si>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</si>
  <si>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</si>
  <si>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</si>
  <si>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</si>
  <si>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</si>
  <si>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</si>
  <si>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Plumbers&amp;Pipefitters - MD</t>
  </si>
  <si>
    <t>MTC</t>
  </si>
  <si>
    <t>SDC-AT-3-36</t>
  </si>
  <si>
    <t>WB- 10x10x12</t>
  </si>
  <si>
    <t>WB 6056</t>
  </si>
  <si>
    <t>WB-6068</t>
  </si>
  <si>
    <t>SDT-3</t>
  </si>
  <si>
    <t>SPC-2810</t>
  </si>
  <si>
    <t>Avani Install*</t>
  </si>
  <si>
    <t>* Not confirmed</t>
  </si>
  <si>
    <t>Re-Crate</t>
  </si>
  <si>
    <t>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</si>
</sst>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A10" workbookViewId="0">
      <selection activeCell="K24" sqref="K24"/>
    </sheetView>
  </sheetViews>
  <sheetFormatPr defaultRowHeight="15" x14ac:dyDescent="0.25"/>
  <cols>
    <col min="1" max="1" width="13.28515625" customWidth="1"/>
    <col min="2" max="2" width="27.5703125" style="16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s="16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7">
        <v>42192</v>
      </c>
    </row>
    <row r="6" spans="1:17" x14ac:dyDescent="0.25">
      <c r="A6" t="s">
        <v>16</v>
      </c>
      <c r="B6" s="16" t="s">
        <v>25</v>
      </c>
    </row>
    <row r="7" spans="1:17" x14ac:dyDescent="0.25">
      <c r="A7" t="s">
        <v>17</v>
      </c>
      <c r="B7" s="16">
        <v>22152</v>
      </c>
    </row>
    <row r="8" spans="1:17" x14ac:dyDescent="0.25">
      <c r="A8" t="s">
        <v>18</v>
      </c>
      <c r="B8" s="16">
        <v>3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s="16" t="s">
        <v>26</v>
      </c>
      <c r="C10">
        <v>39600</v>
      </c>
      <c r="D10">
        <v>2</v>
      </c>
      <c r="E10" s="10">
        <f>D10*C10</f>
        <v>79200</v>
      </c>
      <c r="G10">
        <v>54864</v>
      </c>
      <c r="H10">
        <v>2</v>
      </c>
      <c r="I10">
        <f t="shared" ref="I10:I19" si="0">D10*G10</f>
        <v>109728</v>
      </c>
      <c r="K10">
        <f t="shared" ref="K10:K19" si="1">I10-E10</f>
        <v>30528</v>
      </c>
      <c r="L10" s="2">
        <f t="shared" ref="L10:L19" si="2">K10/E10</f>
        <v>0.38545454545454544</v>
      </c>
      <c r="N10">
        <v>79200</v>
      </c>
      <c r="P10">
        <f>I10-N10</f>
        <v>30528</v>
      </c>
      <c r="Q10" s="19">
        <f>P10/N10</f>
        <v>0.38545454545454544</v>
      </c>
    </row>
    <row r="11" spans="1:17" x14ac:dyDescent="0.25">
      <c r="A11" t="s">
        <v>3</v>
      </c>
      <c r="B11" s="16" t="s">
        <v>27</v>
      </c>
      <c r="C11">
        <v>11130</v>
      </c>
      <c r="D11">
        <v>1</v>
      </c>
      <c r="E11" s="10">
        <f t="shared" ref="E11:E19" si="3">D11*C11</f>
        <v>11130</v>
      </c>
      <c r="G11">
        <v>19987</v>
      </c>
      <c r="H11">
        <v>1</v>
      </c>
      <c r="I11">
        <f t="shared" si="0"/>
        <v>19987</v>
      </c>
      <c r="K11">
        <f t="shared" si="1"/>
        <v>8857</v>
      </c>
      <c r="L11" s="2">
        <f t="shared" si="2"/>
        <v>0.7957771787960467</v>
      </c>
      <c r="N11">
        <v>11130</v>
      </c>
      <c r="P11">
        <f t="shared" ref="P11:P19" si="4">I11-N11</f>
        <v>8857</v>
      </c>
      <c r="Q11" s="19">
        <f t="shared" ref="Q11:Q20" si="5">P11/N11</f>
        <v>0.7957771787960467</v>
      </c>
    </row>
    <row r="12" spans="1:17" x14ac:dyDescent="0.25">
      <c r="A12" t="s">
        <v>3</v>
      </c>
      <c r="B12" s="16" t="s">
        <v>28</v>
      </c>
      <c r="C12">
        <v>2653</v>
      </c>
      <c r="D12">
        <v>19</v>
      </c>
      <c r="E12" s="10">
        <f t="shared" si="3"/>
        <v>50407</v>
      </c>
      <c r="G12">
        <v>4553</v>
      </c>
      <c r="H12">
        <v>20</v>
      </c>
      <c r="I12">
        <f t="shared" si="0"/>
        <v>86507</v>
      </c>
      <c r="K12">
        <f t="shared" si="1"/>
        <v>36100</v>
      </c>
      <c r="L12" s="2">
        <f t="shared" si="2"/>
        <v>0.71617037316245757</v>
      </c>
      <c r="N12">
        <v>50402</v>
      </c>
      <c r="P12">
        <f t="shared" si="4"/>
        <v>36105</v>
      </c>
      <c r="Q12" s="19">
        <f t="shared" si="5"/>
        <v>0.71634062140391253</v>
      </c>
    </row>
    <row r="13" spans="1:17" x14ac:dyDescent="0.25">
      <c r="A13" t="s">
        <v>3</v>
      </c>
      <c r="B13" s="16" t="s">
        <v>28</v>
      </c>
      <c r="C13">
        <v>3092</v>
      </c>
      <c r="D13">
        <v>1</v>
      </c>
      <c r="E13" s="10">
        <f t="shared" ref="E13" si="6">D13*C13</f>
        <v>3092</v>
      </c>
      <c r="G13">
        <v>4553</v>
      </c>
      <c r="H13">
        <v>20</v>
      </c>
      <c r="I13">
        <f t="shared" ref="I13" si="7">D13*G13</f>
        <v>4553</v>
      </c>
      <c r="K13">
        <f t="shared" ref="K13" si="8">I13-E13</f>
        <v>1461</v>
      </c>
      <c r="L13" s="2">
        <f t="shared" ref="L13" si="9">K13/E13</f>
        <v>0.47250970245795604</v>
      </c>
      <c r="N13">
        <v>3092</v>
      </c>
      <c r="P13">
        <f t="shared" si="4"/>
        <v>1461</v>
      </c>
      <c r="Q13" s="19">
        <f t="shared" si="5"/>
        <v>0.47250970245795604</v>
      </c>
    </row>
    <row r="14" spans="1:17" x14ac:dyDescent="0.25">
      <c r="A14" t="s">
        <v>3</v>
      </c>
      <c r="B14" s="16" t="s">
        <v>29</v>
      </c>
      <c r="C14">
        <v>4872</v>
      </c>
      <c r="D14">
        <v>2</v>
      </c>
      <c r="E14" s="10">
        <f t="shared" si="3"/>
        <v>9744</v>
      </c>
      <c r="G14">
        <v>5126</v>
      </c>
      <c r="H14">
        <v>2</v>
      </c>
      <c r="I14">
        <f t="shared" si="0"/>
        <v>10252</v>
      </c>
      <c r="K14">
        <f t="shared" si="1"/>
        <v>508</v>
      </c>
      <c r="L14" s="2">
        <f t="shared" si="2"/>
        <v>5.2134646962233168E-2</v>
      </c>
      <c r="N14">
        <v>9744</v>
      </c>
      <c r="P14">
        <f t="shared" si="4"/>
        <v>508</v>
      </c>
      <c r="Q14" s="19">
        <f t="shared" si="5"/>
        <v>5.2134646962233168E-2</v>
      </c>
    </row>
    <row r="15" spans="1:17" x14ac:dyDescent="0.25">
      <c r="A15" t="s">
        <v>3</v>
      </c>
      <c r="B15" s="16" t="s">
        <v>30</v>
      </c>
      <c r="C15">
        <v>4370</v>
      </c>
      <c r="D15">
        <v>4</v>
      </c>
      <c r="E15" s="10">
        <f>D15*C15</f>
        <v>17480</v>
      </c>
      <c r="G15">
        <v>7358</v>
      </c>
      <c r="H15">
        <v>4</v>
      </c>
      <c r="I15">
        <f>D15*G15</f>
        <v>29432</v>
      </c>
      <c r="K15">
        <f t="shared" si="1"/>
        <v>11952</v>
      </c>
      <c r="L15" s="2">
        <f t="shared" si="2"/>
        <v>0.68375286041189931</v>
      </c>
      <c r="N15">
        <v>17480</v>
      </c>
      <c r="P15">
        <f t="shared" si="4"/>
        <v>11952</v>
      </c>
      <c r="Q15" s="19">
        <f t="shared" si="5"/>
        <v>0.68375286041189931</v>
      </c>
    </row>
    <row r="16" spans="1:17" x14ac:dyDescent="0.25">
      <c r="A16" t="s">
        <v>3</v>
      </c>
      <c r="B16" s="16" t="s">
        <v>31</v>
      </c>
      <c r="C16">
        <v>2560</v>
      </c>
      <c r="D16">
        <v>1</v>
      </c>
      <c r="E16" s="10">
        <f t="shared" si="3"/>
        <v>2560</v>
      </c>
      <c r="G16">
        <v>0</v>
      </c>
      <c r="H16">
        <v>1</v>
      </c>
      <c r="I16">
        <f t="shared" si="0"/>
        <v>0</v>
      </c>
      <c r="K16">
        <f t="shared" si="1"/>
        <v>-2560</v>
      </c>
      <c r="L16" s="2">
        <f t="shared" si="2"/>
        <v>-1</v>
      </c>
      <c r="N16">
        <v>2560</v>
      </c>
      <c r="P16">
        <f t="shared" si="4"/>
        <v>-2560</v>
      </c>
      <c r="Q16" s="19">
        <f t="shared" si="5"/>
        <v>-1</v>
      </c>
    </row>
    <row r="17" spans="1:17" x14ac:dyDescent="0.25">
      <c r="A17" t="s">
        <v>3</v>
      </c>
      <c r="B17" s="16" t="s">
        <v>35</v>
      </c>
      <c r="C17">
        <v>67924</v>
      </c>
      <c r="D17">
        <v>1</v>
      </c>
      <c r="E17" s="10">
        <f t="shared" si="3"/>
        <v>67924</v>
      </c>
      <c r="G17">
        <v>67924</v>
      </c>
      <c r="H17">
        <v>1</v>
      </c>
      <c r="I17">
        <f t="shared" si="0"/>
        <v>67924</v>
      </c>
      <c r="K17">
        <f t="shared" si="1"/>
        <v>0</v>
      </c>
      <c r="L17" s="2">
        <f t="shared" si="2"/>
        <v>0</v>
      </c>
      <c r="P17">
        <f t="shared" si="4"/>
        <v>67924</v>
      </c>
      <c r="Q17" s="19" t="e">
        <f t="shared" si="5"/>
        <v>#DIV/0!</v>
      </c>
    </row>
    <row r="18" spans="1:17" x14ac:dyDescent="0.25">
      <c r="A18" t="s">
        <v>34</v>
      </c>
      <c r="B18" s="16" t="s">
        <v>34</v>
      </c>
      <c r="C18">
        <v>6055</v>
      </c>
      <c r="D18">
        <v>1</v>
      </c>
      <c r="E18" s="10">
        <f t="shared" si="3"/>
        <v>6055</v>
      </c>
      <c r="G18">
        <v>0</v>
      </c>
      <c r="I18">
        <f t="shared" si="0"/>
        <v>0</v>
      </c>
      <c r="K18">
        <v>-5900</v>
      </c>
      <c r="L18" s="2">
        <f t="shared" si="2"/>
        <v>-0.97440132122213052</v>
      </c>
      <c r="N18">
        <v>6055</v>
      </c>
      <c r="P18">
        <f t="shared" si="4"/>
        <v>-6055</v>
      </c>
      <c r="Q18" s="19">
        <f t="shared" si="5"/>
        <v>-1</v>
      </c>
    </row>
    <row r="19" spans="1:17" x14ac:dyDescent="0.25">
      <c r="A19" t="s">
        <v>4</v>
      </c>
      <c r="B19" s="16" t="s">
        <v>32</v>
      </c>
      <c r="C19">
        <v>37800</v>
      </c>
      <c r="D19">
        <v>1</v>
      </c>
      <c r="E19" s="10">
        <f t="shared" si="3"/>
        <v>37800</v>
      </c>
      <c r="G19">
        <v>37800</v>
      </c>
      <c r="H19">
        <v>1</v>
      </c>
      <c r="I19">
        <f t="shared" si="0"/>
        <v>37800</v>
      </c>
      <c r="K19">
        <f t="shared" si="1"/>
        <v>0</v>
      </c>
      <c r="L19" s="2">
        <f t="shared" si="2"/>
        <v>0</v>
      </c>
      <c r="P19">
        <f t="shared" si="4"/>
        <v>37800</v>
      </c>
      <c r="Q19" s="19" t="e">
        <f t="shared" si="5"/>
        <v>#DIV/0!</v>
      </c>
    </row>
    <row r="20" spans="1:17" s="7" customFormat="1" ht="15.75" x14ac:dyDescent="0.25">
      <c r="B20" s="18" t="s">
        <v>19</v>
      </c>
      <c r="E20" s="7">
        <f>SUM(E10:E19)</f>
        <v>285392</v>
      </c>
      <c r="I20" s="7">
        <f>SUM(I10:I19)</f>
        <v>366183</v>
      </c>
      <c r="K20" s="7">
        <f>I20-E20</f>
        <v>80791</v>
      </c>
      <c r="L20" s="8">
        <f>K20/E20</f>
        <v>0.28308782306441665</v>
      </c>
      <c r="N20" s="7">
        <f>SUM(N10:N19)</f>
        <v>179663</v>
      </c>
      <c r="P20" s="7">
        <f>SUM(P10:P19)</f>
        <v>186520</v>
      </c>
      <c r="Q20" s="19">
        <f t="shared" si="5"/>
        <v>1.0381658994895999</v>
      </c>
    </row>
    <row r="21" spans="1:17" x14ac:dyDescent="0.25">
      <c r="A21" t="s">
        <v>20</v>
      </c>
      <c r="E21">
        <v>0</v>
      </c>
    </row>
    <row r="22" spans="1:17" x14ac:dyDescent="0.25">
      <c r="A22" t="s">
        <v>20</v>
      </c>
      <c r="E22">
        <v>0</v>
      </c>
    </row>
    <row r="23" spans="1:17" ht="30" x14ac:dyDescent="0.25">
      <c r="A23" s="11" t="s">
        <v>21</v>
      </c>
      <c r="D23">
        <v>1</v>
      </c>
      <c r="E23" s="10">
        <f>SUM(E11:E16)*0.16</f>
        <v>15106.08</v>
      </c>
      <c r="G23">
        <v>0</v>
      </c>
      <c r="H23">
        <v>1</v>
      </c>
      <c r="K23" s="7">
        <f>I23-E23</f>
        <v>-15106.08</v>
      </c>
    </row>
    <row r="24" spans="1:17" ht="15.75" x14ac:dyDescent="0.25">
      <c r="B24" s="18" t="s">
        <v>22</v>
      </c>
      <c r="E24" s="12">
        <f>SUM(E10:E19,E21:E23)</f>
        <v>300498.08</v>
      </c>
      <c r="F24" s="9"/>
      <c r="G24" s="9"/>
      <c r="H24" s="9"/>
      <c r="I24" s="12">
        <f>SUM(I10:I19,I21:I23)</f>
        <v>366183</v>
      </c>
      <c r="J24" s="9"/>
      <c r="K24" s="12">
        <f>SUM(K20:K23)</f>
        <v>65684.92</v>
      </c>
      <c r="L24" s="8">
        <f>K24/E24</f>
        <v>0.21858682092078591</v>
      </c>
      <c r="N24">
        <f>SUM(N20:N23)</f>
        <v>179663</v>
      </c>
      <c r="P24">
        <f>SUM(P20:P23)</f>
        <v>186520</v>
      </c>
      <c r="Q24" s="19">
        <f t="shared" ref="Q24" si="10">P24/N24</f>
        <v>1.0381658994895999</v>
      </c>
    </row>
    <row r="26" spans="1:17" x14ac:dyDescent="0.25">
      <c r="B26" s="16" t="s">
        <v>33</v>
      </c>
    </row>
    <row r="28" spans="1:17" x14ac:dyDescent="0.25">
      <c r="L28" s="1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2015-06-04T19:49:26Z</cp:lastPrinted>
  <dcterms:created xsi:type="dcterms:W3CDTF">2015-02-25T16:23:54Z</dcterms:created>
  <dcterms:modified xsi:type="dcterms:W3CDTF">2015-07-08T12:26:47Z</dcterms:modified>
</cp:coreProperties>
</file>