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E14" i="1" l="1"/>
  <c r="I15" i="1" l="1"/>
  <c r="E15" i="1"/>
  <c r="I16" i="1"/>
  <c r="I14" i="1"/>
  <c r="K15" i="1" l="1"/>
  <c r="L15" i="1" s="1"/>
  <c r="E11" i="1"/>
  <c r="E12" i="1"/>
  <c r="E13" i="1"/>
  <c r="E16" i="1"/>
  <c r="E17" i="1"/>
  <c r="E10" i="1"/>
  <c r="E21" i="1" l="1"/>
  <c r="E22" i="1" s="1"/>
  <c r="I17" i="1"/>
  <c r="I13" i="1"/>
  <c r="I12" i="1"/>
  <c r="I11" i="1"/>
  <c r="I10" i="1"/>
  <c r="I22" i="1" l="1"/>
  <c r="I18" i="1"/>
  <c r="K17" i="1"/>
  <c r="L17" i="1" s="1"/>
  <c r="K10" i="1"/>
  <c r="E18" i="1"/>
  <c r="K16" i="1"/>
  <c r="L16" i="1" s="1"/>
  <c r="K13" i="1"/>
  <c r="L13" i="1" s="1"/>
  <c r="K12" i="1"/>
  <c r="L12" i="1" s="1"/>
  <c r="K11" i="1"/>
  <c r="L11" i="1" s="1"/>
  <c r="L10" i="1" l="1"/>
  <c r="K22" i="1"/>
  <c r="L22" i="1" s="1"/>
  <c r="K18" i="1"/>
  <c r="L18" i="1" s="1"/>
</calcChain>
</file>

<file path=xl/sharedStrings.xml><?xml version="1.0" encoding="utf-8"?>
<sst xmlns="http://schemas.openxmlformats.org/spreadsheetml/2006/main" count="46" uniqueCount="35">
  <si>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</si>
  <si>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</si>
  <si>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</si>
  <si>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</si>
  <si>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</si>
  <si>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</si>
  <si>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</si>
  <si>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</si>
  <si>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</si>
  <si>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</si>
  <si>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</si>
  <si>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</si>
  <si>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</si>
  <si>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</si>
  <si>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</si>
  <si>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</si>
  <si>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</si>
  <si>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</si>
  <si>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</si>
  <si>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</si>
  <si>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</si>
  <si>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</si>
  <si>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</si>
  <si>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</si>
  <si>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Plumbers&amp;Pipefitters - MD</t>
  </si>
  <si>
    <t>MTC</t>
  </si>
  <si>
    <t>SDC-AT-3-36</t>
  </si>
  <si>
    <t>WB- 10x10x12</t>
  </si>
  <si>
    <t>WB 6056</t>
  </si>
  <si>
    <t>WB-6068</t>
  </si>
  <si>
    <t>SDT-3</t>
  </si>
  <si>
    <t>SPC-2810</t>
  </si>
  <si>
    <t>Duct*</t>
  </si>
  <si>
    <t>Avani Install*</t>
  </si>
  <si>
    <t>* Not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</si>
</sst>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2" workbookViewId="0">
      <selection activeCell="N19" sqref="N19"/>
    </sheetView>
  </sheetViews>
  <sheetFormatPr defaultRowHeight="15" x14ac:dyDescent="0.25"/>
  <cols>
    <col min="1" max="1" width="13.28515625" customWidth="1"/>
    <col min="2" max="2" width="27.5703125" style="16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s="16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7">
        <v>42096</v>
      </c>
    </row>
    <row r="6" spans="1:17" x14ac:dyDescent="0.25">
      <c r="A6" t="s">
        <v>16</v>
      </c>
      <c r="B6" s="16" t="s">
        <v>25</v>
      </c>
    </row>
    <row r="7" spans="1:17" x14ac:dyDescent="0.25">
      <c r="A7" t="s">
        <v>17</v>
      </c>
      <c r="B7" s="16">
        <v>22152</v>
      </c>
    </row>
    <row r="8" spans="1:17" x14ac:dyDescent="0.25">
      <c r="A8" t="s">
        <v>18</v>
      </c>
      <c r="B8" s="16">
        <v>0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s="16" t="s">
        <v>26</v>
      </c>
      <c r="C10">
        <v>41432</v>
      </c>
      <c r="D10">
        <v>2</v>
      </c>
      <c r="E10" s="10">
        <f>D10*C10</f>
        <v>82864</v>
      </c>
      <c r="G10">
        <v>54864</v>
      </c>
      <c r="H10">
        <v>2</v>
      </c>
      <c r="I10">
        <f t="shared" ref="I10:I17" si="0">D10*G10</f>
        <v>109728</v>
      </c>
      <c r="K10">
        <f t="shared" ref="K10:K17" si="1">I10-E10</f>
        <v>26864</v>
      </c>
      <c r="L10" s="2">
        <f t="shared" ref="L10:L17" si="2">K10/E10</f>
        <v>0.3241938598184978</v>
      </c>
    </row>
    <row r="11" spans="1:17" x14ac:dyDescent="0.25">
      <c r="A11" t="s">
        <v>3</v>
      </c>
      <c r="B11" s="16" t="s">
        <v>27</v>
      </c>
      <c r="C11">
        <v>11130</v>
      </c>
      <c r="D11">
        <v>1</v>
      </c>
      <c r="E11" s="10">
        <f t="shared" ref="E11:E17" si="3">D11*C11</f>
        <v>11130</v>
      </c>
      <c r="G11">
        <v>19987</v>
      </c>
      <c r="H11">
        <v>1</v>
      </c>
      <c r="I11">
        <f t="shared" si="0"/>
        <v>19987</v>
      </c>
      <c r="K11">
        <f t="shared" si="1"/>
        <v>8857</v>
      </c>
      <c r="L11" s="2">
        <f t="shared" si="2"/>
        <v>0.7957771787960467</v>
      </c>
    </row>
    <row r="12" spans="1:17" x14ac:dyDescent="0.25">
      <c r="A12" t="s">
        <v>3</v>
      </c>
      <c r="B12" s="16" t="s">
        <v>28</v>
      </c>
      <c r="C12">
        <v>3092</v>
      </c>
      <c r="D12">
        <v>20</v>
      </c>
      <c r="E12" s="10">
        <f t="shared" si="3"/>
        <v>61840</v>
      </c>
      <c r="G12">
        <v>4553</v>
      </c>
      <c r="H12">
        <v>20</v>
      </c>
      <c r="I12">
        <f t="shared" si="0"/>
        <v>91060</v>
      </c>
      <c r="K12">
        <f t="shared" si="1"/>
        <v>29220</v>
      </c>
      <c r="L12" s="2">
        <f t="shared" si="2"/>
        <v>0.47250970245795604</v>
      </c>
    </row>
    <row r="13" spans="1:17" x14ac:dyDescent="0.25">
      <c r="A13" t="s">
        <v>3</v>
      </c>
      <c r="B13" s="16" t="s">
        <v>29</v>
      </c>
      <c r="C13">
        <v>4872</v>
      </c>
      <c r="D13">
        <v>2</v>
      </c>
      <c r="E13" s="10">
        <f t="shared" si="3"/>
        <v>9744</v>
      </c>
      <c r="G13">
        <v>5126</v>
      </c>
      <c r="H13">
        <v>2</v>
      </c>
      <c r="I13">
        <f t="shared" si="0"/>
        <v>10252</v>
      </c>
      <c r="K13">
        <f t="shared" si="1"/>
        <v>508</v>
      </c>
      <c r="L13" s="2">
        <f t="shared" si="2"/>
        <v>5.2134646962233168E-2</v>
      </c>
    </row>
    <row r="14" spans="1:17" x14ac:dyDescent="0.25">
      <c r="A14" t="s">
        <v>3</v>
      </c>
      <c r="B14" s="16" t="s">
        <v>30</v>
      </c>
      <c r="C14">
        <v>3700</v>
      </c>
      <c r="D14">
        <v>4</v>
      </c>
      <c r="E14" s="10">
        <f>D14*C14</f>
        <v>14800</v>
      </c>
      <c r="G14">
        <v>7358</v>
      </c>
      <c r="H14">
        <v>4</v>
      </c>
      <c r="I14">
        <f>D14*G14</f>
        <v>29432</v>
      </c>
      <c r="K14">
        <f t="shared" si="1"/>
        <v>14632</v>
      </c>
      <c r="L14" s="2">
        <f t="shared" si="2"/>
        <v>0.98864864864864865</v>
      </c>
    </row>
    <row r="15" spans="1:17" x14ac:dyDescent="0.25">
      <c r="A15" t="s">
        <v>3</v>
      </c>
      <c r="B15" s="16" t="s">
        <v>31</v>
      </c>
      <c r="C15">
        <v>2560</v>
      </c>
      <c r="D15">
        <v>1</v>
      </c>
      <c r="E15" s="10">
        <f t="shared" si="3"/>
        <v>2560</v>
      </c>
      <c r="G15">
        <v>0</v>
      </c>
      <c r="H15">
        <v>1</v>
      </c>
      <c r="I15">
        <f t="shared" si="0"/>
        <v>0</v>
      </c>
      <c r="K15">
        <f t="shared" si="1"/>
        <v>-2560</v>
      </c>
      <c r="L15" s="2">
        <f t="shared" si="2"/>
        <v>-1</v>
      </c>
    </row>
    <row r="16" spans="1:17" x14ac:dyDescent="0.25">
      <c r="A16" t="s">
        <v>3</v>
      </c>
      <c r="B16" s="16" t="s">
        <v>32</v>
      </c>
      <c r="C16">
        <v>67924</v>
      </c>
      <c r="D16">
        <v>1</v>
      </c>
      <c r="E16" s="10">
        <f t="shared" si="3"/>
        <v>67924</v>
      </c>
      <c r="G16">
        <v>67924</v>
      </c>
      <c r="H16">
        <v>1</v>
      </c>
      <c r="I16">
        <f t="shared" si="0"/>
        <v>67924</v>
      </c>
      <c r="K16">
        <f t="shared" si="1"/>
        <v>0</v>
      </c>
      <c r="L16" s="2">
        <f t="shared" si="2"/>
        <v>0</v>
      </c>
    </row>
    <row r="17" spans="1:12" x14ac:dyDescent="0.25">
      <c r="A17" t="s">
        <v>4</v>
      </c>
      <c r="B17" s="16" t="s">
        <v>33</v>
      </c>
      <c r="C17">
        <v>37800</v>
      </c>
      <c r="D17">
        <v>1</v>
      </c>
      <c r="E17" s="10">
        <f t="shared" si="3"/>
        <v>37800</v>
      </c>
      <c r="G17">
        <v>37800</v>
      </c>
      <c r="H17">
        <v>1</v>
      </c>
      <c r="I17">
        <f t="shared" si="0"/>
        <v>37800</v>
      </c>
      <c r="K17">
        <f t="shared" si="1"/>
        <v>0</v>
      </c>
      <c r="L17" s="2">
        <f t="shared" si="2"/>
        <v>0</v>
      </c>
    </row>
    <row r="18" spans="1:12" s="7" customFormat="1" ht="15.75" x14ac:dyDescent="0.25">
      <c r="B18" s="18" t="s">
        <v>19</v>
      </c>
      <c r="E18" s="7">
        <f>SUM(E10:E17)</f>
        <v>288662</v>
      </c>
      <c r="I18" s="7">
        <f>SUM(I10:I17)</f>
        <v>366183</v>
      </c>
      <c r="K18" s="7">
        <f>I18-E18</f>
        <v>77521</v>
      </c>
      <c r="L18" s="8">
        <f>K18/E18</f>
        <v>0.26855284034614879</v>
      </c>
    </row>
    <row r="19" spans="1:12" x14ac:dyDescent="0.25">
      <c r="A19" t="s">
        <v>20</v>
      </c>
      <c r="E19">
        <v>0</v>
      </c>
    </row>
    <row r="20" spans="1:12" x14ac:dyDescent="0.25">
      <c r="A20" t="s">
        <v>20</v>
      </c>
      <c r="E20">
        <v>0</v>
      </c>
    </row>
    <row r="21" spans="1:12" ht="30" x14ac:dyDescent="0.25">
      <c r="A21" s="11" t="s">
        <v>21</v>
      </c>
      <c r="E21" s="10">
        <f>SUM(E11:E15)*0.16</f>
        <v>16011.84</v>
      </c>
    </row>
    <row r="22" spans="1:12" ht="15.75" x14ac:dyDescent="0.25">
      <c r="B22" s="18" t="s">
        <v>22</v>
      </c>
      <c r="E22" s="12">
        <f>SUM(E10:E17,E19:E21)</f>
        <v>304673.84000000003</v>
      </c>
      <c r="F22" s="9"/>
      <c r="G22" s="9"/>
      <c r="H22" s="9"/>
      <c r="I22" s="12">
        <f>SUM(I10:I17,I19:I21)</f>
        <v>366183</v>
      </c>
      <c r="J22" s="9"/>
      <c r="K22" s="12">
        <f>SUM(K10:K17,K19:K21)</f>
        <v>77521</v>
      </c>
      <c r="L22" s="8">
        <f>K22/E22</f>
        <v>0.25443930466757497</v>
      </c>
    </row>
    <row r="24" spans="1:12" x14ac:dyDescent="0.25">
      <c r="B24" s="16" t="s">
        <v>34</v>
      </c>
    </row>
    <row r="26" spans="1:12" x14ac:dyDescent="0.25">
      <c r="L26" s="1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2015-04-02T21:16:16Z</dcterms:modified>
</cp:coreProperties>
</file>