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K19" i="1"/>
  <c r="L19" i="1"/>
  <c r="P19" i="1"/>
  <c r="Q19" i="1"/>
  <c r="E19" i="1"/>
  <c r="I18" i="1"/>
  <c r="K18" i="1"/>
  <c r="L18" i="1"/>
  <c r="P18" i="1"/>
  <c r="Q18" i="1"/>
  <c r="E18" i="1"/>
  <c r="I12" i="1"/>
  <c r="P12" i="1"/>
  <c r="Q12" i="1"/>
  <c r="I13" i="1"/>
  <c r="P13" i="1"/>
  <c r="Q13" i="1"/>
  <c r="I14" i="1"/>
  <c r="P14" i="1"/>
  <c r="Q14" i="1"/>
  <c r="I15" i="1"/>
  <c r="P15" i="1"/>
  <c r="Q15" i="1"/>
  <c r="I16" i="1"/>
  <c r="P16" i="1"/>
  <c r="Q16" i="1"/>
  <c r="I17" i="1"/>
  <c r="P17" i="1"/>
  <c r="Q17" i="1"/>
  <c r="I20" i="1"/>
  <c r="P20" i="1"/>
  <c r="Q20" i="1"/>
  <c r="Q21" i="1"/>
  <c r="N22" i="1"/>
  <c r="N25" i="1"/>
  <c r="E12" i="1"/>
  <c r="E13" i="1"/>
  <c r="E14" i="1"/>
  <c r="E15" i="1"/>
  <c r="E16" i="1"/>
  <c r="E17" i="1"/>
  <c r="E20" i="1"/>
  <c r="E21" i="1"/>
  <c r="E11" i="1"/>
  <c r="I21" i="1"/>
  <c r="P21" i="1"/>
  <c r="I11" i="1"/>
  <c r="P11" i="1"/>
  <c r="Q11" i="1"/>
  <c r="I22" i="1"/>
  <c r="K20" i="1"/>
  <c r="L20" i="1"/>
  <c r="K11" i="1"/>
  <c r="K21" i="1"/>
  <c r="L21" i="1"/>
  <c r="K17" i="1"/>
  <c r="L17" i="1"/>
  <c r="E22" i="1"/>
  <c r="E25" i="1"/>
  <c r="K16" i="1"/>
  <c r="L16" i="1"/>
  <c r="K15" i="1"/>
  <c r="L15" i="1"/>
  <c r="K14" i="1"/>
  <c r="L14" i="1"/>
  <c r="K13" i="1"/>
  <c r="L13" i="1"/>
  <c r="K12" i="1"/>
  <c r="L12" i="1"/>
  <c r="P22" i="1"/>
  <c r="Q22" i="1"/>
  <c r="I25" i="1"/>
  <c r="P25" i="1"/>
  <c r="L11" i="1"/>
  <c r="K22" i="1"/>
  <c r="L22" i="1"/>
  <c r="K25" i="1"/>
  <c r="L25" i="1"/>
  <c r="Q25" i="1"/>
</calcChain>
</file>

<file path=xl/sharedStrings.xml><?xml version="1.0" encoding="utf-8"?>
<sst xmlns="http://schemas.openxmlformats.org/spreadsheetml/2006/main" count="53" uniqueCount="41">
  <si>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</si>
  <si>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</si>
  <si>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</si>
  <si>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</si>
  <si>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</si>
  <si>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</si>
  <si>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</si>
  <si>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</si>
  <si>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</si>
  <si>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</si>
  <si>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</si>
  <si>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</si>
  <si>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</si>
  <si>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</si>
  <si>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</si>
  <si>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</si>
  <si>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</si>
  <si>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</si>
  <si>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</si>
  <si>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</si>
  <si>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</si>
  <si>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</si>
  <si>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</si>
  <si>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</si>
  <si>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</si>
  <si>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</si>
  <si>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</si>
  <si>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MH</t>
  </si>
  <si>
    <t>IP</t>
  </si>
  <si>
    <t>APS Palo Verde</t>
  </si>
  <si>
    <t>Arm T-822</t>
  </si>
  <si>
    <t>Duct</t>
  </si>
  <si>
    <t>SDC-AT-4-16</t>
  </si>
  <si>
    <t>WB-60118</t>
  </si>
  <si>
    <t>WB-6088</t>
  </si>
  <si>
    <t>ECO-Boss</t>
  </si>
  <si>
    <t>SDT-5</t>
  </si>
  <si>
    <t>Avani</t>
  </si>
  <si>
    <t>Materials &amp; Hardware</t>
  </si>
  <si>
    <t>Fan Outlet</t>
  </si>
  <si>
    <t>Estimated at 0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</si>
</sst>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0" fillId="0" borderId="0" xfId="0" applyFill="1" applyBorder="1"/>
    <xf numFmtId="0" fontId="5" fillId="0" borderId="10" xfId="0" applyFont="1" applyBorder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B7" workbookViewId="0">
      <selection activeCell="D27" sqref="D27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29</v>
      </c>
    </row>
    <row r="5" spans="1:17" x14ac:dyDescent="0.25">
      <c r="A5" t="s">
        <v>2</v>
      </c>
      <c r="B5" s="15">
        <v>42242</v>
      </c>
    </row>
    <row r="6" spans="1:17" x14ac:dyDescent="0.25">
      <c r="A6" t="s">
        <v>23</v>
      </c>
      <c r="B6" s="30" t="s">
        <v>28</v>
      </c>
    </row>
    <row r="7" spans="1:17" x14ac:dyDescent="0.25">
      <c r="A7" t="s">
        <v>15</v>
      </c>
      <c r="B7" s="16" t="s">
        <v>27</v>
      </c>
    </row>
    <row r="8" spans="1:17" ht="15.75" thickBot="1" x14ac:dyDescent="0.3">
      <c r="A8" t="s">
        <v>16</v>
      </c>
      <c r="B8" s="16">
        <v>23227</v>
      </c>
    </row>
    <row r="9" spans="1:17" x14ac:dyDescent="0.25">
      <c r="A9" t="s">
        <v>17</v>
      </c>
      <c r="B9" s="16">
        <v>0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32</v>
      </c>
      <c r="C11">
        <v>23029</v>
      </c>
      <c r="D11">
        <v>1</v>
      </c>
      <c r="E11" s="9">
        <f>D11*C11</f>
        <v>23029</v>
      </c>
      <c r="G11">
        <v>54506</v>
      </c>
      <c r="H11">
        <v>1</v>
      </c>
      <c r="I11">
        <f t="shared" ref="I11:I21" si="0">D11*G11</f>
        <v>54506</v>
      </c>
      <c r="K11">
        <f t="shared" ref="K11:K21" si="1">I11-E11</f>
        <v>31477</v>
      </c>
      <c r="L11" s="2">
        <f t="shared" ref="L11:L21" si="2">K11/E11</f>
        <v>1.3668418081549352</v>
      </c>
      <c r="N11" s="27">
        <v>23029</v>
      </c>
      <c r="O11" s="25"/>
      <c r="P11" s="25">
        <f>I11-N11</f>
        <v>31477</v>
      </c>
      <c r="Q11" s="31">
        <f>P11/N11</f>
        <v>1.3668418081549352</v>
      </c>
    </row>
    <row r="12" spans="1:17" ht="30" customHeight="1" x14ac:dyDescent="0.25">
      <c r="A12" t="s">
        <v>3</v>
      </c>
      <c r="B12" t="s">
        <v>33</v>
      </c>
      <c r="C12" s="9">
        <v>12000</v>
      </c>
      <c r="D12">
        <v>1</v>
      </c>
      <c r="E12" s="9">
        <f t="shared" ref="E12:E21" si="3">D12*C12</f>
        <v>12000</v>
      </c>
      <c r="G12">
        <v>26180</v>
      </c>
      <c r="H12">
        <v>1</v>
      </c>
      <c r="I12">
        <f t="shared" si="0"/>
        <v>26180</v>
      </c>
      <c r="K12">
        <f t="shared" si="1"/>
        <v>14180</v>
      </c>
      <c r="L12" s="2">
        <f t="shared" si="2"/>
        <v>1.1816666666666666</v>
      </c>
      <c r="N12" s="27">
        <v>12000</v>
      </c>
      <c r="O12" s="25"/>
      <c r="P12" s="25">
        <f t="shared" ref="P12:P22" si="4">I12-N12</f>
        <v>14180</v>
      </c>
      <c r="Q12" s="31">
        <f t="shared" ref="Q12:Q21" si="5">P12/N12</f>
        <v>1.1816666666666666</v>
      </c>
    </row>
    <row r="13" spans="1:17" ht="30" customHeight="1" x14ac:dyDescent="0.25">
      <c r="A13" t="s">
        <v>3</v>
      </c>
      <c r="B13" t="s">
        <v>30</v>
      </c>
      <c r="C13">
        <v>610</v>
      </c>
      <c r="D13">
        <v>3</v>
      </c>
      <c r="E13" s="9">
        <f t="shared" si="3"/>
        <v>1830</v>
      </c>
      <c r="G13">
        <v>2980</v>
      </c>
      <c r="H13">
        <v>3</v>
      </c>
      <c r="I13">
        <f t="shared" si="0"/>
        <v>8940</v>
      </c>
      <c r="K13">
        <f t="shared" si="1"/>
        <v>7110</v>
      </c>
      <c r="L13" s="2">
        <f t="shared" si="2"/>
        <v>3.8852459016393444</v>
      </c>
      <c r="N13" s="27">
        <v>1830</v>
      </c>
      <c r="O13" s="25"/>
      <c r="P13" s="25">
        <f t="shared" si="4"/>
        <v>7110</v>
      </c>
      <c r="Q13" s="31">
        <f t="shared" si="5"/>
        <v>3.8852459016393444</v>
      </c>
    </row>
    <row r="14" spans="1:17" ht="30" customHeight="1" x14ac:dyDescent="0.25">
      <c r="A14" t="s">
        <v>3</v>
      </c>
      <c r="B14" t="s">
        <v>34</v>
      </c>
      <c r="C14">
        <v>11790</v>
      </c>
      <c r="D14">
        <v>1</v>
      </c>
      <c r="E14" s="9">
        <f t="shared" si="3"/>
        <v>11790</v>
      </c>
      <c r="G14">
        <v>24979</v>
      </c>
      <c r="H14">
        <v>1</v>
      </c>
      <c r="I14">
        <f t="shared" si="0"/>
        <v>24979</v>
      </c>
      <c r="K14">
        <f t="shared" si="1"/>
        <v>13189</v>
      </c>
      <c r="L14" s="2">
        <f t="shared" si="2"/>
        <v>1.118659881255301</v>
      </c>
      <c r="N14" s="27">
        <v>11790</v>
      </c>
      <c r="O14" s="25"/>
      <c r="P14" s="25">
        <f t="shared" si="4"/>
        <v>13189</v>
      </c>
      <c r="Q14" s="31">
        <f t="shared" si="5"/>
        <v>1.118659881255301</v>
      </c>
    </row>
    <row r="15" spans="1:17" ht="30" customHeight="1" x14ac:dyDescent="0.25">
      <c r="A15" t="s">
        <v>3</v>
      </c>
      <c r="B15" t="s">
        <v>31</v>
      </c>
      <c r="D15">
        <v>1</v>
      </c>
      <c r="E15" s="9">
        <f t="shared" si="3"/>
        <v>0</v>
      </c>
      <c r="G15">
        <v>15989</v>
      </c>
      <c r="H15">
        <v>1</v>
      </c>
      <c r="I15">
        <f t="shared" si="0"/>
        <v>15989</v>
      </c>
      <c r="K15">
        <f t="shared" si="1"/>
        <v>15989</v>
      </c>
      <c r="L15" s="2" t="e">
        <f t="shared" si="2"/>
        <v>#DIV/0!</v>
      </c>
      <c r="N15" s="35">
        <v>15989</v>
      </c>
      <c r="O15" s="25"/>
      <c r="P15" s="25">
        <f t="shared" si="4"/>
        <v>0</v>
      </c>
      <c r="Q15" s="31">
        <f t="shared" si="5"/>
        <v>0</v>
      </c>
    </row>
    <row r="16" spans="1:17" ht="30" customHeight="1" x14ac:dyDescent="0.25">
      <c r="A16" t="s">
        <v>3</v>
      </c>
      <c r="B16" t="s">
        <v>35</v>
      </c>
      <c r="C16">
        <v>11731.42</v>
      </c>
      <c r="D16">
        <v>1</v>
      </c>
      <c r="E16" s="9">
        <f t="shared" si="3"/>
        <v>11731.42</v>
      </c>
      <c r="G16">
        <v>22000.84</v>
      </c>
      <c r="H16">
        <v>1</v>
      </c>
      <c r="I16">
        <f t="shared" si="0"/>
        <v>22000.84</v>
      </c>
      <c r="K16">
        <f t="shared" si="1"/>
        <v>10269.42</v>
      </c>
      <c r="L16" s="2">
        <f t="shared" si="2"/>
        <v>0.87537740529279495</v>
      </c>
      <c r="N16" s="27">
        <v>11731</v>
      </c>
      <c r="O16" s="25"/>
      <c r="P16" s="25">
        <f t="shared" si="4"/>
        <v>10269.84</v>
      </c>
      <c r="Q16" s="31">
        <f t="shared" si="5"/>
        <v>0.87544454863183019</v>
      </c>
    </row>
    <row r="17" spans="1:17" ht="30" customHeight="1" x14ac:dyDescent="0.25">
      <c r="A17" t="s">
        <v>3</v>
      </c>
      <c r="B17" t="s">
        <v>36</v>
      </c>
      <c r="C17">
        <v>4100</v>
      </c>
      <c r="D17">
        <v>2</v>
      </c>
      <c r="E17" s="9">
        <f t="shared" si="3"/>
        <v>8200</v>
      </c>
      <c r="G17">
        <v>12088</v>
      </c>
      <c r="H17">
        <v>2</v>
      </c>
      <c r="I17">
        <f t="shared" si="0"/>
        <v>24176</v>
      </c>
      <c r="K17">
        <f t="shared" si="1"/>
        <v>15976</v>
      </c>
      <c r="L17" s="2">
        <f t="shared" si="2"/>
        <v>1.9482926829268292</v>
      </c>
      <c r="N17" s="27">
        <v>8200</v>
      </c>
      <c r="O17" s="25"/>
      <c r="P17" s="25">
        <f t="shared" si="4"/>
        <v>15976</v>
      </c>
      <c r="Q17" s="31">
        <f t="shared" si="5"/>
        <v>1.9482926829268292</v>
      </c>
    </row>
    <row r="18" spans="1:17" ht="30" customHeight="1" x14ac:dyDescent="0.25">
      <c r="A18" t="s">
        <v>3</v>
      </c>
      <c r="B18" t="s">
        <v>38</v>
      </c>
      <c r="D18">
        <v>1</v>
      </c>
      <c r="E18" s="9">
        <f t="shared" si="3"/>
        <v>0</v>
      </c>
      <c r="G18">
        <v>1800</v>
      </c>
      <c r="H18">
        <v>1</v>
      </c>
      <c r="I18">
        <f t="shared" si="0"/>
        <v>1800</v>
      </c>
      <c r="K18">
        <f t="shared" si="1"/>
        <v>1800</v>
      </c>
      <c r="L18" s="2" t="e">
        <f t="shared" si="2"/>
        <v>#DIV/0!</v>
      </c>
      <c r="N18" s="35">
        <v>1800</v>
      </c>
      <c r="O18" s="25"/>
      <c r="P18" s="34">
        <f t="shared" si="4"/>
        <v>0</v>
      </c>
      <c r="Q18" s="31">
        <f t="shared" si="5"/>
        <v>0</v>
      </c>
    </row>
    <row r="19" spans="1:17" ht="30" customHeight="1" x14ac:dyDescent="0.25">
      <c r="A19" t="s">
        <v>3</v>
      </c>
      <c r="B19" t="s">
        <v>39</v>
      </c>
      <c r="D19">
        <v>1</v>
      </c>
      <c r="E19" s="9">
        <f t="shared" si="3"/>
        <v>0</v>
      </c>
      <c r="G19">
        <v>1900</v>
      </c>
      <c r="H19">
        <v>1</v>
      </c>
      <c r="I19">
        <f t="shared" si="0"/>
        <v>1900</v>
      </c>
      <c r="K19">
        <f t="shared" si="1"/>
        <v>1900</v>
      </c>
      <c r="L19" s="2" t="e">
        <f t="shared" si="2"/>
        <v>#DIV/0!</v>
      </c>
      <c r="N19" s="35">
        <v>1900</v>
      </c>
      <c r="O19" s="25"/>
      <c r="P19" s="34">
        <f t="shared" si="4"/>
        <v>0</v>
      </c>
      <c r="Q19" s="31">
        <f t="shared" si="5"/>
        <v>0</v>
      </c>
    </row>
    <row r="20" spans="1:17" ht="30" customHeight="1" x14ac:dyDescent="0.25">
      <c r="A20" t="s">
        <v>4</v>
      </c>
      <c r="B20" t="s">
        <v>37</v>
      </c>
      <c r="D20">
        <v>1</v>
      </c>
      <c r="E20" s="9">
        <f t="shared" si="3"/>
        <v>0</v>
      </c>
      <c r="G20">
        <v>34880</v>
      </c>
      <c r="H20">
        <v>1</v>
      </c>
      <c r="I20">
        <f t="shared" si="0"/>
        <v>34880</v>
      </c>
      <c r="K20">
        <f t="shared" si="1"/>
        <v>34880</v>
      </c>
      <c r="L20" s="2" t="e">
        <f t="shared" si="2"/>
        <v>#DIV/0!</v>
      </c>
      <c r="N20" s="35">
        <v>34880</v>
      </c>
      <c r="O20" s="25"/>
      <c r="P20" s="25">
        <f t="shared" si="4"/>
        <v>0</v>
      </c>
      <c r="Q20" s="31">
        <f t="shared" si="5"/>
        <v>0</v>
      </c>
    </row>
    <row r="21" spans="1:17" ht="30" customHeight="1" x14ac:dyDescent="0.25">
      <c r="A21" t="s">
        <v>5</v>
      </c>
      <c r="E21" s="9">
        <f t="shared" si="3"/>
        <v>0</v>
      </c>
      <c r="I21">
        <f t="shared" si="0"/>
        <v>0</v>
      </c>
      <c r="K21">
        <f t="shared" si="1"/>
        <v>0</v>
      </c>
      <c r="L21" s="2" t="e">
        <f t="shared" si="2"/>
        <v>#DIV/0!</v>
      </c>
      <c r="N21" s="27"/>
      <c r="O21" s="25"/>
      <c r="P21" s="25">
        <f t="shared" si="4"/>
        <v>0</v>
      </c>
      <c r="Q21" s="31" t="e">
        <f t="shared" si="5"/>
        <v>#DIV/0!</v>
      </c>
    </row>
    <row r="22" spans="1:17" s="6" customFormat="1" ht="30" customHeight="1" x14ac:dyDescent="0.25">
      <c r="B22" s="6" t="s">
        <v>18</v>
      </c>
      <c r="E22" s="6">
        <f>SUM(E11:E21)</f>
        <v>68580.42</v>
      </c>
      <c r="I22" s="6">
        <f>SUM(I11:I21)</f>
        <v>215350.84</v>
      </c>
      <c r="K22" s="6">
        <f>I22-E22</f>
        <v>146770.41999999998</v>
      </c>
      <c r="L22" s="7">
        <f>K22/E22</f>
        <v>2.1401213349232915</v>
      </c>
      <c r="N22" s="28">
        <f>SUM(N11:N21)</f>
        <v>123149</v>
      </c>
      <c r="O22" s="29"/>
      <c r="P22" s="29">
        <f t="shared" si="4"/>
        <v>92201.84</v>
      </c>
      <c r="Q22" s="33">
        <f>P22/N22</f>
        <v>0.74870149168892963</v>
      </c>
    </row>
    <row r="23" spans="1:17" ht="30" customHeight="1" x14ac:dyDescent="0.25">
      <c r="A23" t="s">
        <v>19</v>
      </c>
      <c r="E23">
        <v>0</v>
      </c>
      <c r="N23" s="27"/>
      <c r="O23" s="25"/>
      <c r="P23" s="25"/>
      <c r="Q23" s="26"/>
    </row>
    <row r="24" spans="1:17" ht="30" customHeight="1" x14ac:dyDescent="0.25">
      <c r="A24" s="10" t="s">
        <v>20</v>
      </c>
      <c r="C24">
        <v>6088</v>
      </c>
      <c r="D24">
        <v>1</v>
      </c>
      <c r="E24">
        <v>6088</v>
      </c>
      <c r="I24">
        <v>0</v>
      </c>
      <c r="N24" s="27">
        <v>6088</v>
      </c>
      <c r="O24" s="25"/>
      <c r="P24" s="25"/>
      <c r="Q24" s="26"/>
    </row>
    <row r="25" spans="1:17" ht="30" customHeight="1" thickBot="1" x14ac:dyDescent="0.3">
      <c r="B25" s="6" t="s">
        <v>21</v>
      </c>
      <c r="E25" s="11">
        <f>SUM(E22,E23:E24)</f>
        <v>74668.42</v>
      </c>
      <c r="F25" s="8"/>
      <c r="G25" s="8"/>
      <c r="H25" s="8"/>
      <c r="I25" s="11">
        <f>SUM(I22,I23:I24)</f>
        <v>215350.84</v>
      </c>
      <c r="J25" s="8"/>
      <c r="K25" s="6">
        <f>I25-E25</f>
        <v>140682.41999999998</v>
      </c>
      <c r="L25" s="7">
        <f>K25/E25</f>
        <v>1.8840953109761795</v>
      </c>
      <c r="N25" s="17">
        <f>SUM(N22:N24)</f>
        <v>129237</v>
      </c>
      <c r="O25" s="18"/>
      <c r="P25" s="19">
        <f>I25-N25</f>
        <v>86113.84</v>
      </c>
      <c r="Q25" s="32">
        <f>P25/N25</f>
        <v>0.66632496885566828</v>
      </c>
    </row>
    <row r="27" spans="1:17" x14ac:dyDescent="0.25">
      <c r="B27" s="36" t="s">
        <v>40</v>
      </c>
    </row>
    <row r="29" spans="1:17" x14ac:dyDescent="0.25">
      <c r="L29" s="1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1" spans="12:12" x14ac:dyDescent="0.25">
      <c r="L41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2015-08-26T20:36:58Z</dcterms:modified>
</cp:coreProperties>
</file>