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Q12" i="1" l="1"/>
  <c r="Q13" i="1"/>
  <c r="Q11" i="1"/>
  <c r="P12" i="1"/>
  <c r="P13" i="1"/>
  <c r="P14" i="1"/>
  <c r="P15" i="1"/>
  <c r="Q15" i="1" s="1"/>
  <c r="P11" i="1"/>
  <c r="N20" i="1"/>
  <c r="N16" i="1"/>
  <c r="P16" i="1" l="1"/>
  <c r="Q16" i="1" s="1"/>
  <c r="Q20" i="1"/>
  <c r="Q14" i="1"/>
  <c r="E12" i="1"/>
  <c r="E13" i="1"/>
  <c r="E14" i="1"/>
  <c r="E15" i="1"/>
  <c r="E11" i="1"/>
  <c r="E20" i="1" l="1"/>
  <c r="I13" i="1"/>
  <c r="I12" i="1"/>
  <c r="I11" i="1"/>
  <c r="I20" i="1" l="1"/>
  <c r="I16" i="1"/>
  <c r="K15" i="1"/>
  <c r="L15" i="1" s="1"/>
  <c r="K11" i="1"/>
  <c r="E16" i="1"/>
  <c r="K14" i="1"/>
  <c r="L14" i="1" s="1"/>
  <c r="K13" i="1"/>
  <c r="L13" i="1" s="1"/>
  <c r="K12" i="1"/>
  <c r="L12" i="1" s="1"/>
  <c r="L11" i="1" l="1"/>
  <c r="K20" i="1"/>
  <c r="L20" i="1" s="1"/>
  <c r="K16" i="1"/>
  <c r="L16" i="1" s="1"/>
</calcChain>
</file>

<file path=xl/sharedStrings.xml><?xml version="1.0" encoding="utf-8"?>
<sst xmlns="http://schemas.openxmlformats.org/spreadsheetml/2006/main" count="43" uniqueCount="35">
  <si>
    <t>%</t>
  </si>
  <si>
    <t>Customer</t>
  </si>
  <si>
    <t>Date</t>
  </si>
  <si>
    <t>Product</t>
  </si>
  <si>
    <t xml:space="preserve">Install 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</si>
  <si>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</si>
  <si>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</si>
  <si>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</si>
  <si>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</si>
  <si>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</si>
  <si>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</si>
  <si>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</si>
  <si>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</si>
  <si>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</si>
  <si>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</si>
  <si>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</si>
  <si>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</si>
  <si>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</si>
  <si>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</si>
  <si>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</si>
  <si>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</si>
  <si>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</si>
  <si>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</si>
  <si>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</si>
  <si>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PPL-Hazel Township,PA</t>
  </si>
  <si>
    <t>M. Connors</t>
  </si>
  <si>
    <t>SDC-AT-3-12</t>
  </si>
  <si>
    <t>WB-10000</t>
  </si>
  <si>
    <t>STX-1000E</t>
  </si>
  <si>
    <t>Avani-Duct/ Kistler-StatX*</t>
  </si>
  <si>
    <t>Duct**</t>
  </si>
  <si>
    <t>Status</t>
  </si>
  <si>
    <t>Complete</t>
  </si>
  <si>
    <t>Install Avani = $5400</t>
  </si>
  <si>
    <t>Install Cost=Kistler$2251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</si>
</sst>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10" fontId="0" fillId="0" borderId="0" xfId="0" applyNumberFormat="1"/>
    <xf numFmtId="10" fontId="6" fillId="0" borderId="0" xfId="0" applyNumberFormat="1" applyFont="1"/>
    <xf numFmtId="10" fontId="7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topLeftCell="C4" workbookViewId="0">
      <selection activeCell="A12" sqref="A12:XFD12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4" x14ac:dyDescent="0.4">
      <c r="A1" s="13"/>
      <c r="B1" s="15" t="s">
        <v>23</v>
      </c>
      <c r="C1" s="14"/>
    </row>
    <row r="4" spans="1:17" x14ac:dyDescent="0.25">
      <c r="A4" t="s">
        <v>1</v>
      </c>
      <c r="B4" t="s">
        <v>24</v>
      </c>
      <c r="C4" s="4" t="s">
        <v>13</v>
      </c>
      <c r="D4" s="4"/>
      <c r="E4" s="4"/>
      <c r="G4" s="4" t="s">
        <v>10</v>
      </c>
      <c r="H4" s="4"/>
      <c r="I4" s="4"/>
      <c r="K4" s="4" t="s">
        <v>11</v>
      </c>
      <c r="L4" s="4"/>
      <c r="N4" s="4" t="s">
        <v>14</v>
      </c>
      <c r="P4" s="6" t="s">
        <v>15</v>
      </c>
      <c r="Q4" s="4"/>
    </row>
    <row r="5" spans="1:17" x14ac:dyDescent="0.25">
      <c r="A5" t="s">
        <v>2</v>
      </c>
      <c r="B5" s="16">
        <v>42103</v>
      </c>
    </row>
    <row r="6" spans="1:17" x14ac:dyDescent="0.25">
      <c r="A6" t="s">
        <v>16</v>
      </c>
      <c r="B6" s="17" t="s">
        <v>25</v>
      </c>
    </row>
    <row r="7" spans="1:17" x14ac:dyDescent="0.25">
      <c r="A7" t="s">
        <v>31</v>
      </c>
      <c r="B7" s="18" t="s">
        <v>32</v>
      </c>
    </row>
    <row r="8" spans="1:17" x14ac:dyDescent="0.25">
      <c r="A8" t="s">
        <v>17</v>
      </c>
      <c r="B8" s="17">
        <v>22531</v>
      </c>
    </row>
    <row r="9" spans="1:17" x14ac:dyDescent="0.25">
      <c r="A9" t="s">
        <v>18</v>
      </c>
      <c r="B9" s="17">
        <v>1</v>
      </c>
    </row>
    <row r="10" spans="1:17" x14ac:dyDescent="0.25">
      <c r="C10" s="3" t="s">
        <v>5</v>
      </c>
      <c r="D10" s="3" t="s">
        <v>7</v>
      </c>
      <c r="E10" s="3" t="s">
        <v>8</v>
      </c>
      <c r="F10" s="3"/>
      <c r="G10" s="3" t="s">
        <v>6</v>
      </c>
      <c r="H10" s="3" t="s">
        <v>7</v>
      </c>
      <c r="I10" s="3" t="s">
        <v>9</v>
      </c>
      <c r="J10" s="3"/>
      <c r="K10" s="3" t="s">
        <v>12</v>
      </c>
      <c r="L10" s="5" t="s">
        <v>0</v>
      </c>
      <c r="N10" s="3" t="s">
        <v>12</v>
      </c>
      <c r="P10" t="s">
        <v>12</v>
      </c>
      <c r="Q10" t="s">
        <v>0</v>
      </c>
    </row>
    <row r="11" spans="1:17" x14ac:dyDescent="0.25">
      <c r="A11" t="s">
        <v>3</v>
      </c>
      <c r="B11" t="s">
        <v>26</v>
      </c>
      <c r="C11">
        <v>17277</v>
      </c>
      <c r="D11">
        <v>1</v>
      </c>
      <c r="E11" s="10">
        <f>D11*C11</f>
        <v>17277</v>
      </c>
      <c r="G11">
        <v>20617</v>
      </c>
      <c r="H11">
        <v>1</v>
      </c>
      <c r="I11">
        <f t="shared" ref="I11:I13" si="0">D11*G11</f>
        <v>20617</v>
      </c>
      <c r="K11">
        <f t="shared" ref="K11:K15" si="1">I11-E11</f>
        <v>3340</v>
      </c>
      <c r="L11" s="2">
        <f t="shared" ref="L11:L15" si="2">K11/E11</f>
        <v>0.1933205996411414</v>
      </c>
      <c r="N11">
        <v>17277</v>
      </c>
      <c r="P11">
        <f>I11-N11</f>
        <v>3340</v>
      </c>
      <c r="Q11" s="19">
        <f>P11/N11</f>
        <v>0.1933205996411414</v>
      </c>
    </row>
    <row r="12" spans="1:17" x14ac:dyDescent="0.25">
      <c r="A12" t="s">
        <v>3</v>
      </c>
      <c r="B12" t="s">
        <v>27</v>
      </c>
      <c r="C12">
        <v>2850</v>
      </c>
      <c r="D12">
        <v>1</v>
      </c>
      <c r="E12" s="10">
        <f t="shared" ref="E12:E15" si="3">D12*C12</f>
        <v>2850</v>
      </c>
      <c r="G12">
        <v>5116</v>
      </c>
      <c r="H12">
        <v>1</v>
      </c>
      <c r="I12">
        <f t="shared" si="0"/>
        <v>5116</v>
      </c>
      <c r="K12">
        <f t="shared" si="1"/>
        <v>2266</v>
      </c>
      <c r="L12" s="2">
        <f t="shared" si="2"/>
        <v>0.79508771929824562</v>
      </c>
      <c r="N12">
        <v>7680</v>
      </c>
      <c r="P12">
        <f t="shared" ref="P12:P15" si="4">I12-N12</f>
        <v>-2564</v>
      </c>
      <c r="Q12" s="19">
        <f t="shared" ref="Q12:Q16" si="5">P12/N12</f>
        <v>-0.33385416666666667</v>
      </c>
    </row>
    <row r="13" spans="1:17" x14ac:dyDescent="0.25">
      <c r="A13" t="s">
        <v>3</v>
      </c>
      <c r="B13" t="s">
        <v>28</v>
      </c>
      <c r="C13">
        <v>500</v>
      </c>
      <c r="D13">
        <v>1</v>
      </c>
      <c r="E13" s="10">
        <f t="shared" si="3"/>
        <v>500</v>
      </c>
      <c r="G13">
        <v>1000</v>
      </c>
      <c r="H13">
        <v>1</v>
      </c>
      <c r="I13">
        <f t="shared" si="0"/>
        <v>1000</v>
      </c>
      <c r="K13">
        <f t="shared" si="1"/>
        <v>500</v>
      </c>
      <c r="L13" s="2">
        <f t="shared" si="2"/>
        <v>1</v>
      </c>
      <c r="N13">
        <v>1100</v>
      </c>
      <c r="P13">
        <f t="shared" si="4"/>
        <v>-100</v>
      </c>
      <c r="Q13" s="19">
        <f t="shared" si="5"/>
        <v>-9.0909090909090912E-2</v>
      </c>
    </row>
    <row r="14" spans="1:17" x14ac:dyDescent="0.25">
      <c r="A14" t="s">
        <v>3</v>
      </c>
      <c r="B14" t="s">
        <v>30</v>
      </c>
      <c r="C14">
        <v>1000</v>
      </c>
      <c r="D14">
        <v>1</v>
      </c>
      <c r="E14" s="10">
        <f t="shared" si="3"/>
        <v>1000</v>
      </c>
      <c r="G14">
        <v>0</v>
      </c>
      <c r="H14">
        <v>1</v>
      </c>
      <c r="I14">
        <v>4881</v>
      </c>
      <c r="K14">
        <f t="shared" si="1"/>
        <v>3881</v>
      </c>
      <c r="L14" s="2">
        <f t="shared" si="2"/>
        <v>3.8809999999999998</v>
      </c>
      <c r="N14">
        <v>1173</v>
      </c>
      <c r="P14">
        <f t="shared" si="4"/>
        <v>3708</v>
      </c>
      <c r="Q14" s="19">
        <f t="shared" si="5"/>
        <v>3.1611253196930948</v>
      </c>
    </row>
    <row r="15" spans="1:17" x14ac:dyDescent="0.25">
      <c r="A15" t="s">
        <v>4</v>
      </c>
      <c r="B15" t="s">
        <v>29</v>
      </c>
      <c r="C15">
        <v>7100</v>
      </c>
      <c r="D15">
        <v>1</v>
      </c>
      <c r="E15" s="10">
        <f t="shared" si="3"/>
        <v>7100</v>
      </c>
      <c r="G15">
        <v>6059</v>
      </c>
      <c r="H15">
        <v>1</v>
      </c>
      <c r="I15">
        <v>11463</v>
      </c>
      <c r="K15">
        <f t="shared" si="1"/>
        <v>4363</v>
      </c>
      <c r="L15" s="2">
        <f t="shared" si="2"/>
        <v>0.61450704225352115</v>
      </c>
      <c r="N15">
        <v>7651</v>
      </c>
      <c r="P15">
        <f t="shared" si="4"/>
        <v>3812</v>
      </c>
      <c r="Q15" s="19">
        <f t="shared" si="5"/>
        <v>0.4982355247680042</v>
      </c>
    </row>
    <row r="16" spans="1:17" s="7" customFormat="1" ht="15.75" x14ac:dyDescent="0.25">
      <c r="B16" s="7" t="s">
        <v>19</v>
      </c>
      <c r="E16" s="7">
        <f>SUM(E11:E15)</f>
        <v>28727</v>
      </c>
      <c r="I16" s="7">
        <f>SUM(I11:I15)</f>
        <v>43077</v>
      </c>
      <c r="K16" s="7">
        <f>I16-E16</f>
        <v>14350</v>
      </c>
      <c r="L16" s="8">
        <f>K16/E16</f>
        <v>0.49953005882967244</v>
      </c>
      <c r="N16" s="7">
        <f>SUM(N11:N15)</f>
        <v>34881</v>
      </c>
      <c r="P16" s="7">
        <f>SUM(P11:P15)</f>
        <v>8196</v>
      </c>
      <c r="Q16" s="20">
        <f t="shared" si="5"/>
        <v>0.23497032768555948</v>
      </c>
    </row>
    <row r="17" spans="1:17" x14ac:dyDescent="0.25">
      <c r="A17" t="s">
        <v>20</v>
      </c>
      <c r="E17">
        <v>0</v>
      </c>
    </row>
    <row r="18" spans="1:17" x14ac:dyDescent="0.25">
      <c r="A18" t="s">
        <v>20</v>
      </c>
      <c r="E18">
        <v>0</v>
      </c>
    </row>
    <row r="19" spans="1:17" ht="30" x14ac:dyDescent="0.25">
      <c r="A19" s="11" t="s">
        <v>21</v>
      </c>
      <c r="E19">
        <v>1382</v>
      </c>
      <c r="N19">
        <v>1382</v>
      </c>
    </row>
    <row r="20" spans="1:17" ht="15.75" x14ac:dyDescent="0.25">
      <c r="B20" s="7" t="s">
        <v>22</v>
      </c>
      <c r="E20" s="12">
        <f>SUM(E11:E15,E17:E19)</f>
        <v>30109</v>
      </c>
      <c r="F20" s="9"/>
      <c r="G20" s="9"/>
      <c r="H20" s="9"/>
      <c r="I20" s="12">
        <f>SUM(I11:I15,I17:I19)</f>
        <v>43077</v>
      </c>
      <c r="J20" s="9"/>
      <c r="K20" s="12">
        <f>SUM(K11:K15,K17:K19)</f>
        <v>14350</v>
      </c>
      <c r="L20" s="8">
        <f>K20/E20</f>
        <v>0.47660168056062974</v>
      </c>
      <c r="N20" s="7">
        <f>SUM(N16,N19)</f>
        <v>36263</v>
      </c>
      <c r="P20" s="12">
        <f>I20-N20</f>
        <v>6814</v>
      </c>
      <c r="Q20" s="21">
        <f t="shared" ref="Q20" si="6">P20/N20</f>
        <v>0.18790502716267268</v>
      </c>
    </row>
    <row r="23" spans="1:17" x14ac:dyDescent="0.25">
      <c r="B23" t="s">
        <v>34</v>
      </c>
    </row>
    <row r="24" spans="1:17" x14ac:dyDescent="0.25">
      <c r="B24" t="s">
        <v>33</v>
      </c>
      <c r="L24" s="1"/>
    </row>
    <row r="25" spans="1:17" x14ac:dyDescent="0.25">
      <c r="L25" s="2"/>
    </row>
    <row r="26" spans="1:17" x14ac:dyDescent="0.25">
      <c r="L26" s="2"/>
    </row>
    <row r="27" spans="1:17" x14ac:dyDescent="0.25">
      <c r="L27" s="2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6" spans="12:12" x14ac:dyDescent="0.25">
      <c r="L36" s="2"/>
    </row>
  </sheetData>
  <printOptions gridLines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2015-04-09T21:04:43Z</cp:lastPrinted>
  <dcterms:created xsi:type="dcterms:W3CDTF">2015-02-25T16:23:54Z</dcterms:created>
  <dcterms:modified xsi:type="dcterms:W3CDTF">2015-07-16T15:36:37Z</dcterms:modified>
</cp:coreProperties>
</file>