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Q13" i="1"/>
  <c r="Q14" i="1"/>
  <c r="N20" i="1" l="1"/>
  <c r="N23" i="1" s="1"/>
  <c r="P16" i="1" l="1"/>
  <c r="P17" i="1"/>
  <c r="Q17" i="1" s="1"/>
  <c r="I14" i="1" l="1"/>
  <c r="P14" i="1" s="1"/>
  <c r="E14" i="1" l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P15" i="1" s="1"/>
  <c r="Q15" i="1" s="1"/>
  <c r="I13" i="1"/>
  <c r="P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P23" i="1"/>
  <c r="Q23" i="1" s="1"/>
</calcChain>
</file>

<file path=xl/sharedStrings.xml><?xml version="1.0" encoding="utf-8"?>
<sst xmlns="http://schemas.openxmlformats.org/spreadsheetml/2006/main" count="45" uniqueCount="35">
  <si>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</si>
  <si>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</si>
  <si>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</si>
  <si>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</si>
  <si>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</si>
  <si>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</si>
  <si>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</si>
  <si>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</si>
  <si>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</si>
  <si>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</si>
  <si>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</si>
  <si>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</si>
  <si>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</si>
  <si>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</si>
  <si>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</si>
  <si>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</si>
  <si>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</si>
  <si>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</si>
  <si>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</si>
  <si>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</si>
  <si>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</si>
  <si>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</si>
  <si>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</si>
  <si>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</si>
  <si>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</si>
  <si>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</si>
  <si>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Metform LLC</t>
  </si>
  <si>
    <t>FJ</t>
  </si>
  <si>
    <t>A-Smoke 40 Basic</t>
  </si>
  <si>
    <t>Support Frame</t>
  </si>
  <si>
    <t>Jacobs Duct</t>
  </si>
  <si>
    <t>AB-96603046</t>
  </si>
  <si>
    <t>Triangle Metal-Transitions-Plenum Boxes-Stands</t>
  </si>
  <si>
    <t>B&amp;B Sheet Metal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</si>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</sst>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10" workbookViewId="0">
      <selection activeCell="R18" sqref="R18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42187</v>
      </c>
    </row>
    <row r="6" spans="1:17" x14ac:dyDescent="0.25">
      <c r="A6" t="s">
        <v>25</v>
      </c>
      <c r="B6" s="30" t="s">
        <v>34</v>
      </c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22800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28</v>
      </c>
      <c r="C11">
        <v>14124.5</v>
      </c>
      <c r="D11">
        <v>4</v>
      </c>
      <c r="E11" s="9">
        <f>D11*C11</f>
        <v>56498</v>
      </c>
      <c r="G11">
        <v>22730</v>
      </c>
      <c r="H11">
        <v>4</v>
      </c>
      <c r="I11">
        <f t="shared" ref="I11:I19" si="0">D11*G11</f>
        <v>90920</v>
      </c>
      <c r="K11">
        <f t="shared" ref="K11:K19" si="1">I11-E11</f>
        <v>34422</v>
      </c>
      <c r="L11" s="2">
        <f t="shared" ref="L11:L19" si="2">K11/E11</f>
        <v>0.60926050479662996</v>
      </c>
      <c r="N11" s="27">
        <v>56498</v>
      </c>
      <c r="O11" s="25"/>
      <c r="P11" s="25">
        <f>I11-N11</f>
        <v>34422</v>
      </c>
      <c r="Q11" s="31">
        <f>P11/N11</f>
        <v>0.60926050479662996</v>
      </c>
    </row>
    <row r="12" spans="1:17" ht="30" customHeight="1" x14ac:dyDescent="0.25">
      <c r="A12" t="s">
        <v>3</v>
      </c>
      <c r="B12" t="s">
        <v>29</v>
      </c>
      <c r="C12" s="9"/>
      <c r="D12">
        <v>4</v>
      </c>
      <c r="E12" s="9">
        <v>1540</v>
      </c>
      <c r="G12">
        <v>890</v>
      </c>
      <c r="H12">
        <v>4</v>
      </c>
      <c r="I12">
        <f t="shared" si="0"/>
        <v>3560</v>
      </c>
      <c r="K12">
        <f t="shared" si="1"/>
        <v>2020</v>
      </c>
      <c r="L12" s="2">
        <f t="shared" si="2"/>
        <v>1.3116883116883118</v>
      </c>
      <c r="N12" s="27">
        <v>1540</v>
      </c>
      <c r="O12" s="25"/>
      <c r="P12" s="25">
        <f t="shared" ref="P12:P20" si="3">I12-N12</f>
        <v>2020</v>
      </c>
      <c r="Q12" s="31">
        <f t="shared" ref="Q12:Q16" si="4">P12/N12</f>
        <v>1.3116883116883118</v>
      </c>
    </row>
    <row r="13" spans="1:17" ht="30" customHeight="1" x14ac:dyDescent="0.25">
      <c r="A13" t="s">
        <v>3</v>
      </c>
      <c r="B13" t="s">
        <v>30</v>
      </c>
      <c r="D13">
        <v>4</v>
      </c>
      <c r="E13" s="9">
        <v>6699</v>
      </c>
      <c r="G13">
        <v>3600</v>
      </c>
      <c r="H13">
        <v>4</v>
      </c>
      <c r="I13">
        <f t="shared" si="0"/>
        <v>14400</v>
      </c>
      <c r="K13">
        <f t="shared" si="1"/>
        <v>7701</v>
      </c>
      <c r="L13" s="2">
        <f t="shared" si="2"/>
        <v>1.1495745633676668</v>
      </c>
      <c r="N13" s="27">
        <v>1136</v>
      </c>
      <c r="O13" s="25"/>
      <c r="P13" s="25">
        <f t="shared" si="3"/>
        <v>13264</v>
      </c>
      <c r="Q13" s="31">
        <f t="shared" si="4"/>
        <v>11.67605633802817</v>
      </c>
    </row>
    <row r="14" spans="1:17" ht="30" customHeight="1" x14ac:dyDescent="0.25">
      <c r="A14" t="s">
        <v>3</v>
      </c>
      <c r="B14" t="s">
        <v>31</v>
      </c>
      <c r="C14">
        <v>2951</v>
      </c>
      <c r="D14">
        <v>4</v>
      </c>
      <c r="E14" s="9">
        <f t="shared" ref="E14:E19" si="5">D14*C14</f>
        <v>11804</v>
      </c>
      <c r="G14">
        <v>4540</v>
      </c>
      <c r="H14">
        <v>4</v>
      </c>
      <c r="I14">
        <f t="shared" si="0"/>
        <v>18160</v>
      </c>
      <c r="K14">
        <f t="shared" si="1"/>
        <v>6356</v>
      </c>
      <c r="L14" s="2">
        <f t="shared" si="2"/>
        <v>0.53846153846153844</v>
      </c>
      <c r="N14" s="27">
        <v>11804</v>
      </c>
      <c r="O14" s="25"/>
      <c r="P14" s="25">
        <f t="shared" si="3"/>
        <v>6356</v>
      </c>
      <c r="Q14" s="31">
        <f t="shared" si="4"/>
        <v>0.53846153846153844</v>
      </c>
    </row>
    <row r="15" spans="1:17" ht="30" customHeight="1" x14ac:dyDescent="0.25">
      <c r="A15" t="s">
        <v>3</v>
      </c>
      <c r="B15" s="10" t="s">
        <v>32</v>
      </c>
      <c r="E15" s="9">
        <v>2000</v>
      </c>
      <c r="I15">
        <f t="shared" si="0"/>
        <v>0</v>
      </c>
      <c r="K15">
        <f t="shared" si="1"/>
        <v>-2000</v>
      </c>
      <c r="L15" s="2">
        <f t="shared" si="2"/>
        <v>-1</v>
      </c>
      <c r="N15" s="27">
        <v>2000</v>
      </c>
      <c r="O15" s="25"/>
      <c r="P15" s="25">
        <f t="shared" si="3"/>
        <v>-2000</v>
      </c>
      <c r="Q15" s="31">
        <f t="shared" si="4"/>
        <v>-1</v>
      </c>
    </row>
    <row r="16" spans="1:17" ht="30" customHeight="1" x14ac:dyDescent="0.25">
      <c r="A16" t="s">
        <v>3</v>
      </c>
      <c r="B16" t="s">
        <v>33</v>
      </c>
      <c r="E16" s="9">
        <v>3100</v>
      </c>
      <c r="I16">
        <f t="shared" si="0"/>
        <v>0</v>
      </c>
      <c r="K16">
        <f t="shared" si="1"/>
        <v>-3100</v>
      </c>
      <c r="L16" s="2">
        <f t="shared" si="2"/>
        <v>-1</v>
      </c>
      <c r="N16" s="27">
        <v>3100</v>
      </c>
      <c r="O16" s="25"/>
      <c r="P16" s="25">
        <f t="shared" si="3"/>
        <v>-3100</v>
      </c>
      <c r="Q16" s="31">
        <f t="shared" si="4"/>
        <v>-1</v>
      </c>
    </row>
    <row r="17" spans="1:17" ht="30" customHeight="1" x14ac:dyDescent="0.25">
      <c r="A17" t="s">
        <v>3</v>
      </c>
      <c r="E17" s="9">
        <f t="shared" si="5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3"/>
        <v>0</v>
      </c>
      <c r="Q17" s="31" t="e">
        <f t="shared" ref="Q13:Q17" si="6">P17/N17*100</f>
        <v>#DIV/0!</v>
      </c>
    </row>
    <row r="18" spans="1:17" ht="30" customHeight="1" x14ac:dyDescent="0.25">
      <c r="A18" t="s">
        <v>4</v>
      </c>
      <c r="E18" s="9">
        <f t="shared" si="5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3"/>
        <v>0</v>
      </c>
      <c r="Q18" s="31" t="e">
        <f>P18/N18</f>
        <v>#DIV/0!</v>
      </c>
    </row>
    <row r="19" spans="1:17" ht="30" customHeight="1" x14ac:dyDescent="0.25">
      <c r="A19" t="s">
        <v>5</v>
      </c>
      <c r="E19" s="9">
        <f t="shared" si="5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3"/>
        <v>0</v>
      </c>
      <c r="Q19" s="31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81641</v>
      </c>
      <c r="I20" s="6">
        <f>SUM(I11:I19)</f>
        <v>127040</v>
      </c>
      <c r="K20" s="6">
        <f>I20-E20</f>
        <v>45399</v>
      </c>
      <c r="L20" s="7">
        <f>K20/E20</f>
        <v>0.55608089072892297</v>
      </c>
      <c r="N20" s="28">
        <f>SUM(N11:N19)</f>
        <v>76078</v>
      </c>
      <c r="O20" s="29"/>
      <c r="P20" s="29">
        <f t="shared" si="3"/>
        <v>50962</v>
      </c>
      <c r="Q20" s="33">
        <f>P20/N20</f>
        <v>0.6698651384105786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23</v>
      </c>
      <c r="E23" s="11">
        <f>SUM(E20,E21:E22)</f>
        <v>81641</v>
      </c>
      <c r="F23" s="8"/>
      <c r="G23" s="8"/>
      <c r="H23" s="8"/>
      <c r="I23" s="11">
        <f>SUM(I20,I21:I22)</f>
        <v>127040</v>
      </c>
      <c r="J23" s="8"/>
      <c r="K23" s="11">
        <f>SUM(K11:K19,K21:K22)</f>
        <v>45399</v>
      </c>
      <c r="L23" s="7">
        <f>K23/E23</f>
        <v>0.55608089072892297</v>
      </c>
      <c r="N23" s="17">
        <f>SUM(N20:N22)</f>
        <v>76078</v>
      </c>
      <c r="O23" s="18"/>
      <c r="P23" s="19">
        <f>SUM(P20:P22)</f>
        <v>50962</v>
      </c>
      <c r="Q23" s="32">
        <f>P23/N23</f>
        <v>0.6698651384105786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2015-07-09T15:14:13Z</dcterms:modified>
</cp:coreProperties>
</file>