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E16" i="1"/>
  <c r="I13" i="1" l="1"/>
  <c r="E11" i="1" l="1"/>
  <c r="E12" i="1"/>
  <c r="E13" i="1"/>
  <c r="E14" i="1"/>
  <c r="E15" i="1"/>
  <c r="E17" i="1"/>
  <c r="E18" i="1"/>
  <c r="E19" i="1"/>
  <c r="E10" i="1"/>
  <c r="E24" i="1" l="1"/>
  <c r="I19" i="1"/>
  <c r="I15" i="1"/>
  <c r="I14" i="1"/>
  <c r="I12" i="1"/>
  <c r="I11" i="1"/>
  <c r="I10" i="1"/>
  <c r="I24" i="1" l="1"/>
  <c r="I20" i="1"/>
  <c r="K18" i="1"/>
  <c r="L18" i="1" s="1"/>
  <c r="K10" i="1"/>
  <c r="K19" i="1"/>
  <c r="L19" i="1" s="1"/>
  <c r="K17" i="1"/>
  <c r="L17" i="1" s="1"/>
  <c r="E20" i="1"/>
  <c r="K15" i="1"/>
  <c r="L15" i="1" s="1"/>
  <c r="K14" i="1"/>
  <c r="L14" i="1" s="1"/>
  <c r="K13" i="1"/>
  <c r="L13" i="1" s="1"/>
  <c r="K12" i="1"/>
  <c r="L12" i="1" s="1"/>
  <c r="K11" i="1"/>
  <c r="L11" i="1" s="1"/>
  <c r="L10" i="1" l="1"/>
  <c r="K24" i="1"/>
  <c r="L24" i="1" s="1"/>
  <c r="K20" i="1"/>
  <c r="L20" i="1" s="1"/>
</calcChain>
</file>

<file path=xl/sharedStrings.xml><?xml version="1.0" encoding="utf-8"?>
<sst xmlns="http://schemas.openxmlformats.org/spreadsheetml/2006/main" count="50" uniqueCount="38">
  <si>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</si>
  <si>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</si>
  <si>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</si>
  <si>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</si>
  <si>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</si>
  <si>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</si>
  <si>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</si>
  <si>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</si>
  <si>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</si>
  <si>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</si>
  <si>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</si>
  <si>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</si>
  <si>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</si>
  <si>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</si>
  <si>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</si>
  <si>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</si>
  <si>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</si>
  <si>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</si>
  <si>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</si>
  <si>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</si>
  <si>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</si>
  <si>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</si>
  <si>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</si>
  <si>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</si>
  <si>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</si>
  <si>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Medtronic Spinal-Humacao,PR</t>
  </si>
  <si>
    <t>Ed Sithes</t>
  </si>
  <si>
    <t>A-Mist 80TF</t>
  </si>
  <si>
    <t>A-Mist 40TF</t>
  </si>
  <si>
    <t>Mist Stop</t>
  </si>
  <si>
    <t>Fire Dampers w/ceramic release</t>
  </si>
  <si>
    <t>Control panel (start/stop)</t>
  </si>
  <si>
    <t>VFD</t>
  </si>
  <si>
    <t>Duct-Jacobs</t>
  </si>
  <si>
    <t>Misc Mechanical Materials</t>
  </si>
  <si>
    <t>Avani Install</t>
  </si>
  <si>
    <t>Ship collect</t>
  </si>
  <si>
    <t>*Control Panel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</si>
</sst>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5" workbookViewId="0">
      <selection activeCell="D20" sqref="D20"/>
    </sheetView>
  </sheetViews>
  <sheetFormatPr defaultRowHeight="15" x14ac:dyDescent="0.25"/>
  <cols>
    <col min="1" max="1" width="13.28515625" customWidth="1"/>
    <col min="2" max="2" width="28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24</v>
      </c>
      <c r="C1" s="14"/>
    </row>
    <row r="4" spans="1:17" x14ac:dyDescent="0.25">
      <c r="A4" t="s">
        <v>1</v>
      </c>
      <c r="B4" t="s">
        <v>25</v>
      </c>
      <c r="C4" s="4" t="s">
        <v>14</v>
      </c>
      <c r="D4" s="4"/>
      <c r="E4" s="4"/>
      <c r="G4" s="4" t="s">
        <v>11</v>
      </c>
      <c r="H4" s="4"/>
      <c r="I4" s="4"/>
      <c r="K4" s="4" t="s">
        <v>12</v>
      </c>
      <c r="L4" s="4"/>
      <c r="N4" s="4" t="s">
        <v>15</v>
      </c>
      <c r="P4" s="6" t="s">
        <v>16</v>
      </c>
      <c r="Q4" s="4"/>
    </row>
    <row r="5" spans="1:17" x14ac:dyDescent="0.25">
      <c r="A5" t="s">
        <v>2</v>
      </c>
      <c r="B5" s="16">
        <v>42108</v>
      </c>
    </row>
    <row r="6" spans="1:17" x14ac:dyDescent="0.25">
      <c r="A6" t="s">
        <v>17</v>
      </c>
      <c r="B6" s="17" t="s">
        <v>26</v>
      </c>
    </row>
    <row r="7" spans="1:17" x14ac:dyDescent="0.25">
      <c r="A7" t="s">
        <v>18</v>
      </c>
      <c r="B7" s="17">
        <v>22714</v>
      </c>
    </row>
    <row r="8" spans="1:17" x14ac:dyDescent="0.25">
      <c r="A8" t="s">
        <v>19</v>
      </c>
      <c r="B8" s="17">
        <v>0</v>
      </c>
    </row>
    <row r="9" spans="1:17" x14ac:dyDescent="0.25">
      <c r="C9" s="3" t="s">
        <v>6</v>
      </c>
      <c r="D9" s="3" t="s">
        <v>8</v>
      </c>
      <c r="E9" s="3" t="s">
        <v>9</v>
      </c>
      <c r="F9" s="3"/>
      <c r="G9" s="3" t="s">
        <v>7</v>
      </c>
      <c r="H9" s="3" t="s">
        <v>8</v>
      </c>
      <c r="I9" s="3" t="s">
        <v>10</v>
      </c>
      <c r="J9" s="3"/>
      <c r="K9" s="3" t="s">
        <v>13</v>
      </c>
      <c r="L9" s="5" t="s">
        <v>0</v>
      </c>
      <c r="N9" s="3" t="s">
        <v>13</v>
      </c>
      <c r="P9" t="s">
        <v>13</v>
      </c>
      <c r="Q9" t="s">
        <v>0</v>
      </c>
    </row>
    <row r="10" spans="1:17" x14ac:dyDescent="0.25">
      <c r="A10" t="s">
        <v>3</v>
      </c>
      <c r="B10" t="s">
        <v>27</v>
      </c>
      <c r="C10">
        <v>17155</v>
      </c>
      <c r="D10">
        <v>3</v>
      </c>
      <c r="E10" s="10">
        <f>D10*C10</f>
        <v>51465</v>
      </c>
      <c r="G10">
        <v>26393</v>
      </c>
      <c r="H10">
        <v>3</v>
      </c>
      <c r="I10">
        <f t="shared" ref="I10:I19" si="0">D10*G10</f>
        <v>79179</v>
      </c>
      <c r="K10">
        <f t="shared" ref="K10:K19" si="1">I10-E10</f>
        <v>27714</v>
      </c>
      <c r="L10" s="2">
        <f t="shared" ref="L10:L19" si="2">K10/E10</f>
        <v>0.53850189449140196</v>
      </c>
    </row>
    <row r="11" spans="1:17" x14ac:dyDescent="0.25">
      <c r="A11" t="s">
        <v>3</v>
      </c>
      <c r="B11" t="s">
        <v>28</v>
      </c>
      <c r="C11">
        <v>9004</v>
      </c>
      <c r="D11">
        <v>2</v>
      </c>
      <c r="E11" s="10">
        <f t="shared" ref="E11:E19" si="3">D11*C11</f>
        <v>18008</v>
      </c>
      <c r="G11">
        <v>13197</v>
      </c>
      <c r="H11">
        <v>2</v>
      </c>
      <c r="I11">
        <f t="shared" si="0"/>
        <v>26394</v>
      </c>
      <c r="K11">
        <f t="shared" si="1"/>
        <v>8386</v>
      </c>
      <c r="L11" s="2">
        <f t="shared" si="2"/>
        <v>0.46568191914704576</v>
      </c>
    </row>
    <row r="12" spans="1:17" x14ac:dyDescent="0.25">
      <c r="A12" t="s">
        <v>3</v>
      </c>
      <c r="B12" t="s">
        <v>29</v>
      </c>
      <c r="D12">
        <v>3</v>
      </c>
      <c r="E12" s="10">
        <f t="shared" si="3"/>
        <v>0</v>
      </c>
      <c r="G12">
        <v>945</v>
      </c>
      <c r="H12">
        <v>3</v>
      </c>
      <c r="I12">
        <f t="shared" si="0"/>
        <v>2835</v>
      </c>
      <c r="K12">
        <f t="shared" si="1"/>
        <v>2835</v>
      </c>
      <c r="L12" s="2" t="e">
        <f t="shared" si="2"/>
        <v>#DIV/0!</v>
      </c>
    </row>
    <row r="13" spans="1:17" x14ac:dyDescent="0.25">
      <c r="A13" t="s">
        <v>3</v>
      </c>
      <c r="B13" t="s">
        <v>30</v>
      </c>
      <c r="D13">
        <v>9</v>
      </c>
      <c r="E13" s="10">
        <f t="shared" si="3"/>
        <v>0</v>
      </c>
      <c r="G13">
        <v>185</v>
      </c>
      <c r="H13">
        <v>9</v>
      </c>
      <c r="I13">
        <f t="shared" si="0"/>
        <v>1665</v>
      </c>
      <c r="K13">
        <f t="shared" si="1"/>
        <v>1665</v>
      </c>
      <c r="L13" s="2" t="e">
        <f t="shared" si="2"/>
        <v>#DIV/0!</v>
      </c>
    </row>
    <row r="14" spans="1:17" x14ac:dyDescent="0.25">
      <c r="A14" t="s">
        <v>3</v>
      </c>
      <c r="B14" t="s">
        <v>31</v>
      </c>
      <c r="C14">
        <v>150</v>
      </c>
      <c r="D14">
        <v>3</v>
      </c>
      <c r="E14" s="10">
        <f t="shared" si="3"/>
        <v>450</v>
      </c>
      <c r="G14">
        <v>655</v>
      </c>
      <c r="H14">
        <v>3</v>
      </c>
      <c r="I14">
        <f t="shared" si="0"/>
        <v>1965</v>
      </c>
      <c r="K14">
        <f t="shared" si="1"/>
        <v>1515</v>
      </c>
      <c r="L14" s="2">
        <f t="shared" si="2"/>
        <v>3.3666666666666667</v>
      </c>
    </row>
    <row r="15" spans="1:17" x14ac:dyDescent="0.25">
      <c r="A15" t="s">
        <v>3</v>
      </c>
      <c r="B15" t="s">
        <v>32</v>
      </c>
      <c r="D15">
        <v>3</v>
      </c>
      <c r="E15" s="10">
        <f t="shared" si="3"/>
        <v>0</v>
      </c>
      <c r="G15">
        <v>1695</v>
      </c>
      <c r="H15">
        <v>3</v>
      </c>
      <c r="I15">
        <f t="shared" si="0"/>
        <v>5085</v>
      </c>
      <c r="K15">
        <f t="shared" si="1"/>
        <v>5085</v>
      </c>
      <c r="L15" s="2" t="e">
        <f t="shared" si="2"/>
        <v>#DIV/0!</v>
      </c>
    </row>
    <row r="16" spans="1:17" x14ac:dyDescent="0.25">
      <c r="A16" t="s">
        <v>3</v>
      </c>
      <c r="B16" t="s">
        <v>34</v>
      </c>
      <c r="D16">
        <v>4</v>
      </c>
      <c r="E16" s="10">
        <f t="shared" si="3"/>
        <v>0</v>
      </c>
      <c r="G16">
        <v>755</v>
      </c>
      <c r="H16">
        <v>4</v>
      </c>
      <c r="I16">
        <f t="shared" si="0"/>
        <v>3020</v>
      </c>
      <c r="L16" s="2"/>
    </row>
    <row r="17" spans="1:12" x14ac:dyDescent="0.25">
      <c r="A17" t="s">
        <v>3</v>
      </c>
      <c r="B17" t="s">
        <v>33</v>
      </c>
      <c r="C17">
        <v>40566</v>
      </c>
      <c r="D17">
        <v>1</v>
      </c>
      <c r="E17" s="10">
        <f t="shared" si="3"/>
        <v>40566</v>
      </c>
      <c r="G17">
        <v>21568</v>
      </c>
      <c r="H17">
        <v>4</v>
      </c>
      <c r="I17">
        <f>H17*G17</f>
        <v>86272</v>
      </c>
      <c r="K17">
        <f t="shared" si="1"/>
        <v>45706</v>
      </c>
      <c r="L17" s="2">
        <f t="shared" si="2"/>
        <v>1.1267070946112507</v>
      </c>
    </row>
    <row r="18" spans="1:12" x14ac:dyDescent="0.25">
      <c r="A18" t="s">
        <v>4</v>
      </c>
      <c r="B18" t="s">
        <v>35</v>
      </c>
      <c r="C18">
        <v>38000</v>
      </c>
      <c r="D18">
        <v>1</v>
      </c>
      <c r="E18" s="10">
        <f t="shared" si="3"/>
        <v>38000</v>
      </c>
      <c r="G18">
        <v>12657</v>
      </c>
      <c r="H18">
        <v>4</v>
      </c>
      <c r="I18">
        <f>H18*G18</f>
        <v>50628</v>
      </c>
      <c r="K18">
        <f t="shared" si="1"/>
        <v>12628</v>
      </c>
      <c r="L18" s="2">
        <f t="shared" si="2"/>
        <v>0.33231578947368423</v>
      </c>
    </row>
    <row r="19" spans="1:12" x14ac:dyDescent="0.25">
      <c r="A19" t="s">
        <v>5</v>
      </c>
      <c r="B19" t="s">
        <v>36</v>
      </c>
      <c r="E19" s="10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</row>
    <row r="20" spans="1:12" s="7" customFormat="1" ht="15.75" x14ac:dyDescent="0.25">
      <c r="B20" s="7" t="s">
        <v>20</v>
      </c>
      <c r="E20" s="7">
        <f>SUM(E10:E19)</f>
        <v>148489</v>
      </c>
      <c r="I20" s="7">
        <f>SUM(I10:I19)</f>
        <v>257043</v>
      </c>
      <c r="K20" s="7">
        <f>I20-E20</f>
        <v>108554</v>
      </c>
      <c r="L20" s="8">
        <f>K20/E20</f>
        <v>0.73105751941221231</v>
      </c>
    </row>
    <row r="21" spans="1:12" x14ac:dyDescent="0.25">
      <c r="A21" t="s">
        <v>21</v>
      </c>
      <c r="E21">
        <v>0</v>
      </c>
    </row>
    <row r="22" spans="1:12" x14ac:dyDescent="0.25">
      <c r="A22" t="s">
        <v>21</v>
      </c>
      <c r="E22">
        <v>0</v>
      </c>
    </row>
    <row r="23" spans="1:12" ht="30" x14ac:dyDescent="0.25">
      <c r="A23" s="11" t="s">
        <v>22</v>
      </c>
      <c r="E23">
        <v>0</v>
      </c>
    </row>
    <row r="24" spans="1:12" ht="15.75" x14ac:dyDescent="0.25">
      <c r="B24" s="7" t="s">
        <v>23</v>
      </c>
      <c r="E24" s="12">
        <f>SUM(E10:E19,E21:E23)</f>
        <v>148489</v>
      </c>
      <c r="F24" s="9"/>
      <c r="G24" s="9"/>
      <c r="H24" s="9"/>
      <c r="I24" s="12">
        <f>SUM(I10:I19,I21:I23)</f>
        <v>257043</v>
      </c>
      <c r="J24" s="9"/>
      <c r="K24" s="12">
        <f>SUM(K10:K19,K21:K23)</f>
        <v>105534</v>
      </c>
      <c r="L24" s="8">
        <f>K24/E24</f>
        <v>0.71071931254166976</v>
      </c>
    </row>
    <row r="26" spans="1:12" x14ac:dyDescent="0.25">
      <c r="B26" t="s">
        <v>37</v>
      </c>
    </row>
    <row r="28" spans="1:12" x14ac:dyDescent="0.25">
      <c r="L28" s="1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2015-04-14T19:27:25Z</dcterms:modified>
</cp:coreProperties>
</file>