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N18" i="1" l="1"/>
  <c r="I16" i="1" l="1"/>
  <c r="P16" i="1" s="1"/>
  <c r="Q16" i="1" s="1"/>
  <c r="K16" i="1"/>
  <c r="L16" i="1" s="1"/>
  <c r="E16" i="1"/>
  <c r="I15" i="1"/>
  <c r="E15" i="1"/>
  <c r="K15" i="1" l="1"/>
  <c r="L15" i="1" s="1"/>
  <c r="P15" i="1"/>
  <c r="Q15" i="1" s="1"/>
  <c r="E12" i="1"/>
  <c r="E13" i="1"/>
  <c r="E14" i="1"/>
  <c r="E11" i="1"/>
  <c r="E22" i="1" l="1"/>
  <c r="I14" i="1"/>
  <c r="P14" i="1" s="1"/>
  <c r="Q14" i="1" s="1"/>
  <c r="I13" i="1"/>
  <c r="P13" i="1" s="1"/>
  <c r="Q13" i="1" s="1"/>
  <c r="I12" i="1"/>
  <c r="P12" i="1" s="1"/>
  <c r="Q12" i="1" s="1"/>
  <c r="I11" i="1"/>
  <c r="P11" i="1" s="1"/>
  <c r="Q11" i="1" l="1"/>
  <c r="P22" i="1"/>
  <c r="Q22" i="1" s="1"/>
  <c r="P18" i="1"/>
  <c r="Q18" i="1" s="1"/>
  <c r="I22" i="1"/>
  <c r="I18" i="1"/>
  <c r="K11" i="1"/>
  <c r="E18" i="1"/>
  <c r="K14" i="1"/>
  <c r="L14" i="1" s="1"/>
  <c r="K13" i="1"/>
  <c r="L13" i="1" s="1"/>
  <c r="K12" i="1"/>
  <c r="L12" i="1" s="1"/>
  <c r="L11" i="1" l="1"/>
  <c r="K22" i="1"/>
  <c r="L22" i="1" s="1"/>
  <c r="K18" i="1"/>
  <c r="L18" i="1" s="1"/>
</calcChain>
</file>

<file path=xl/sharedStrings.xml><?xml version="1.0" encoding="utf-8"?>
<sst xmlns="http://schemas.openxmlformats.org/spreadsheetml/2006/main" count="44" uniqueCount="34">
  <si>
    <t>%</t>
  </si>
  <si>
    <t>Customer</t>
  </si>
  <si>
    <t>Date</t>
  </si>
  <si>
    <t>Product</t>
  </si>
  <si>
    <t xml:space="preserve">Install 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</si>
  <si>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</si>
  <si>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</si>
  <si>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</si>
  <si>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</si>
  <si>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</si>
  <si>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</si>
  <si>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</si>
  <si>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</si>
  <si>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</si>
  <si>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</si>
  <si>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</si>
  <si>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</si>
  <si>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</si>
  <si>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</si>
  <si>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</si>
  <si>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</si>
  <si>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</si>
  <si>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</si>
  <si>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</si>
  <si>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Machining Technology - Auburn, WA</t>
  </si>
  <si>
    <t>MWH</t>
  </si>
  <si>
    <t>A-Mist 40TF</t>
  </si>
  <si>
    <t>A-Smoke 40 Basic</t>
  </si>
  <si>
    <t>Plenums and Transitions</t>
  </si>
  <si>
    <t>Duct</t>
  </si>
  <si>
    <t>Status</t>
  </si>
  <si>
    <t>COMPLETE</t>
  </si>
  <si>
    <t>A-Smoke 40 Stand (Triangle Metal)</t>
  </si>
  <si>
    <t>A-Mist 40 Stand (Absolent)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</si>
</sst>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9" fontId="0" fillId="0" borderId="0" xfId="0" applyNumberFormat="1"/>
    <xf numFmtId="14" fontId="5" fillId="0" borderId="0" xfId="0" applyNumberFormat="1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abSelected="1" topLeftCell="A7" workbookViewId="0">
      <selection activeCell="H19" sqref="H19"/>
    </sheetView>
  </sheetViews>
  <sheetFormatPr defaultRowHeight="15" x14ac:dyDescent="0.25"/>
  <cols>
    <col min="1" max="1" width="13.28515625" customWidth="1"/>
    <col min="2" max="2" width="33.85546875" style="16" bestFit="1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ht="24" x14ac:dyDescent="0.4">
      <c r="A1" s="13"/>
      <c r="B1" s="15" t="s">
        <v>23</v>
      </c>
      <c r="C1" s="14"/>
    </row>
    <row r="4" spans="1:17" x14ac:dyDescent="0.25">
      <c r="A4" t="s">
        <v>1</v>
      </c>
      <c r="B4" s="16" t="s">
        <v>24</v>
      </c>
    </row>
    <row r="5" spans="1:17" x14ac:dyDescent="0.25">
      <c r="A5" t="s">
        <v>2</v>
      </c>
      <c r="B5" s="17">
        <v>42135</v>
      </c>
    </row>
    <row r="6" spans="1:17" x14ac:dyDescent="0.25">
      <c r="A6" t="s">
        <v>30</v>
      </c>
      <c r="B6" s="20" t="s">
        <v>31</v>
      </c>
    </row>
    <row r="7" spans="1:17" x14ac:dyDescent="0.25">
      <c r="A7" t="s">
        <v>16</v>
      </c>
      <c r="B7" s="16" t="s">
        <v>25</v>
      </c>
    </row>
    <row r="8" spans="1:17" x14ac:dyDescent="0.25">
      <c r="A8" t="s">
        <v>17</v>
      </c>
      <c r="B8" s="16">
        <v>22412</v>
      </c>
    </row>
    <row r="9" spans="1:17" x14ac:dyDescent="0.25">
      <c r="A9" t="s">
        <v>18</v>
      </c>
      <c r="B9" s="16">
        <v>1</v>
      </c>
      <c r="C9" s="4" t="s">
        <v>13</v>
      </c>
      <c r="D9" s="4"/>
      <c r="E9" s="4"/>
      <c r="G9" s="4" t="s">
        <v>10</v>
      </c>
      <c r="H9" s="4"/>
      <c r="I9" s="4"/>
      <c r="K9" s="4" t="s">
        <v>11</v>
      </c>
      <c r="L9" s="4"/>
      <c r="N9" s="4" t="s">
        <v>14</v>
      </c>
      <c r="P9" s="6" t="s">
        <v>15</v>
      </c>
      <c r="Q9" s="4"/>
    </row>
    <row r="10" spans="1:17" x14ac:dyDescent="0.25">
      <c r="C10" s="3" t="s">
        <v>5</v>
      </c>
      <c r="D10" s="3" t="s">
        <v>7</v>
      </c>
      <c r="E10" s="3" t="s">
        <v>8</v>
      </c>
      <c r="F10" s="3"/>
      <c r="G10" s="3" t="s">
        <v>6</v>
      </c>
      <c r="H10" s="3" t="s">
        <v>7</v>
      </c>
      <c r="I10" s="3" t="s">
        <v>9</v>
      </c>
      <c r="J10" s="3"/>
      <c r="K10" s="3" t="s">
        <v>12</v>
      </c>
      <c r="L10" s="5" t="s">
        <v>0</v>
      </c>
      <c r="N10" s="3" t="s">
        <v>12</v>
      </c>
      <c r="P10" t="s">
        <v>12</v>
      </c>
      <c r="Q10" t="s">
        <v>0</v>
      </c>
    </row>
    <row r="11" spans="1:17" x14ac:dyDescent="0.25">
      <c r="A11" t="s">
        <v>3</v>
      </c>
      <c r="B11" s="16" t="s">
        <v>26</v>
      </c>
      <c r="C11">
        <v>9004</v>
      </c>
      <c r="D11">
        <v>2</v>
      </c>
      <c r="E11" s="10">
        <f>D11*C11</f>
        <v>18008</v>
      </c>
      <c r="G11">
        <v>13176</v>
      </c>
      <c r="H11">
        <v>2</v>
      </c>
      <c r="I11">
        <f t="shared" ref="I11:I16" si="0">D11*G11</f>
        <v>26352</v>
      </c>
      <c r="K11">
        <f t="shared" ref="K11:K16" si="1">I11-E11</f>
        <v>8344</v>
      </c>
      <c r="L11" s="2">
        <f t="shared" ref="L11:L16" si="2">K11/E11</f>
        <v>0.46334962239004884</v>
      </c>
      <c r="N11" s="10">
        <v>18008</v>
      </c>
      <c r="P11" s="10">
        <f>I11-N11</f>
        <v>8344</v>
      </c>
      <c r="Q11" s="19">
        <f>P11/N11</f>
        <v>0.46334962239004884</v>
      </c>
    </row>
    <row r="12" spans="1:17" x14ac:dyDescent="0.25">
      <c r="A12" t="s">
        <v>3</v>
      </c>
      <c r="B12" s="16" t="s">
        <v>27</v>
      </c>
      <c r="C12">
        <v>14125</v>
      </c>
      <c r="D12">
        <v>2</v>
      </c>
      <c r="E12" s="10">
        <f t="shared" ref="E12:E16" si="3">D12*C12</f>
        <v>28250</v>
      </c>
      <c r="G12">
        <v>18525</v>
      </c>
      <c r="H12">
        <v>2</v>
      </c>
      <c r="I12">
        <f t="shared" si="0"/>
        <v>37050</v>
      </c>
      <c r="K12">
        <f t="shared" si="1"/>
        <v>8800</v>
      </c>
      <c r="L12" s="2">
        <f t="shared" si="2"/>
        <v>0.31150442477876106</v>
      </c>
      <c r="N12" s="10">
        <v>28250</v>
      </c>
      <c r="P12" s="10">
        <f t="shared" ref="P12:P16" si="4">I12-N12</f>
        <v>8800</v>
      </c>
      <c r="Q12" s="19">
        <f t="shared" ref="Q12:Q16" si="5">P12/N12</f>
        <v>0.31150442477876106</v>
      </c>
    </row>
    <row r="13" spans="1:17" x14ac:dyDescent="0.25">
      <c r="A13" t="s">
        <v>3</v>
      </c>
      <c r="B13" s="16" t="s">
        <v>32</v>
      </c>
      <c r="C13">
        <v>627</v>
      </c>
      <c r="D13">
        <v>2</v>
      </c>
      <c r="E13" s="10">
        <f t="shared" si="3"/>
        <v>1254</v>
      </c>
      <c r="G13">
        <v>0</v>
      </c>
      <c r="H13">
        <v>2</v>
      </c>
      <c r="I13">
        <f t="shared" si="0"/>
        <v>0</v>
      </c>
      <c r="K13">
        <f t="shared" si="1"/>
        <v>-1254</v>
      </c>
      <c r="L13" s="2">
        <f t="shared" si="2"/>
        <v>-1</v>
      </c>
      <c r="N13" s="10">
        <v>1360</v>
      </c>
      <c r="P13" s="10">
        <f t="shared" si="4"/>
        <v>-1360</v>
      </c>
      <c r="Q13" s="19">
        <f t="shared" si="5"/>
        <v>-1</v>
      </c>
    </row>
    <row r="14" spans="1:17" x14ac:dyDescent="0.25">
      <c r="A14" t="s">
        <v>3</v>
      </c>
      <c r="B14" s="16" t="s">
        <v>29</v>
      </c>
      <c r="C14">
        <v>19500</v>
      </c>
      <c r="D14">
        <v>1</v>
      </c>
      <c r="E14" s="10">
        <f t="shared" si="3"/>
        <v>19500</v>
      </c>
      <c r="G14">
        <v>19500</v>
      </c>
      <c r="H14">
        <v>1</v>
      </c>
      <c r="I14">
        <f t="shared" si="0"/>
        <v>19500</v>
      </c>
      <c r="K14">
        <f t="shared" si="1"/>
        <v>0</v>
      </c>
      <c r="L14" s="2">
        <f t="shared" si="2"/>
        <v>0</v>
      </c>
      <c r="N14" s="10">
        <v>9864</v>
      </c>
      <c r="P14" s="10">
        <f t="shared" si="4"/>
        <v>9636</v>
      </c>
      <c r="Q14" s="19">
        <f t="shared" si="5"/>
        <v>0.97688564476885642</v>
      </c>
    </row>
    <row r="15" spans="1:17" x14ac:dyDescent="0.25">
      <c r="A15" t="s">
        <v>3</v>
      </c>
      <c r="B15" s="16" t="s">
        <v>28</v>
      </c>
      <c r="C15">
        <v>680</v>
      </c>
      <c r="D15">
        <v>1</v>
      </c>
      <c r="E15" s="10">
        <f t="shared" si="3"/>
        <v>680</v>
      </c>
      <c r="G15">
        <v>0</v>
      </c>
      <c r="H15">
        <v>1</v>
      </c>
      <c r="I15">
        <f t="shared" si="0"/>
        <v>0</v>
      </c>
      <c r="K15">
        <f t="shared" si="1"/>
        <v>-680</v>
      </c>
      <c r="L15" s="2">
        <f t="shared" si="2"/>
        <v>-1</v>
      </c>
      <c r="N15" s="10">
        <v>680</v>
      </c>
      <c r="P15" s="10">
        <f t="shared" si="4"/>
        <v>-680</v>
      </c>
      <c r="Q15" s="19">
        <f t="shared" si="5"/>
        <v>-1</v>
      </c>
    </row>
    <row r="16" spans="1:17" x14ac:dyDescent="0.25">
      <c r="A16" t="s">
        <v>3</v>
      </c>
      <c r="B16" s="16" t="s">
        <v>33</v>
      </c>
      <c r="C16">
        <v>626</v>
      </c>
      <c r="D16">
        <v>2</v>
      </c>
      <c r="E16" s="10">
        <f t="shared" si="3"/>
        <v>1252</v>
      </c>
      <c r="G16">
        <v>0</v>
      </c>
      <c r="H16">
        <v>2</v>
      </c>
      <c r="I16">
        <f t="shared" si="0"/>
        <v>0</v>
      </c>
      <c r="K16">
        <f t="shared" si="1"/>
        <v>-1252</v>
      </c>
      <c r="L16" s="2">
        <f t="shared" si="2"/>
        <v>-1</v>
      </c>
      <c r="N16" s="10">
        <v>1252</v>
      </c>
      <c r="P16" s="10">
        <f t="shared" si="4"/>
        <v>-1252</v>
      </c>
      <c r="Q16" s="19">
        <f t="shared" si="5"/>
        <v>-1</v>
      </c>
    </row>
    <row r="17" spans="1:17" x14ac:dyDescent="0.25">
      <c r="A17" t="s">
        <v>4</v>
      </c>
      <c r="E17" s="10"/>
      <c r="L17" s="2"/>
      <c r="N17" s="10"/>
      <c r="P17" s="10"/>
      <c r="Q17" s="10"/>
    </row>
    <row r="18" spans="1:17" s="7" customFormat="1" ht="15.75" x14ac:dyDescent="0.25">
      <c r="B18" s="18" t="s">
        <v>19</v>
      </c>
      <c r="E18" s="7">
        <f>SUM(E11:E17)</f>
        <v>68944</v>
      </c>
      <c r="I18" s="7">
        <f>SUM(I11:I17)</f>
        <v>82902</v>
      </c>
      <c r="K18" s="7">
        <f>I18-E18</f>
        <v>13958</v>
      </c>
      <c r="L18" s="8">
        <f>K18/E18</f>
        <v>0.20245416569969832</v>
      </c>
      <c r="N18" s="12">
        <f>SUM(N11:N17)</f>
        <v>59414</v>
      </c>
      <c r="P18" s="12">
        <f>SUM(P11:P17)</f>
        <v>23488</v>
      </c>
      <c r="Q18" s="8">
        <f>P18/N18</f>
        <v>0.39532770054195981</v>
      </c>
    </row>
    <row r="19" spans="1:17" x14ac:dyDescent="0.25">
      <c r="A19" t="s">
        <v>20</v>
      </c>
      <c r="E19">
        <v>0</v>
      </c>
    </row>
    <row r="20" spans="1:17" x14ac:dyDescent="0.25">
      <c r="A20" t="s">
        <v>20</v>
      </c>
      <c r="E20">
        <v>0</v>
      </c>
    </row>
    <row r="21" spans="1:17" ht="30" x14ac:dyDescent="0.25">
      <c r="A21" s="11" t="s">
        <v>21</v>
      </c>
      <c r="E21">
        <v>0</v>
      </c>
    </row>
    <row r="22" spans="1:17" ht="15.75" x14ac:dyDescent="0.25">
      <c r="B22" s="18" t="s">
        <v>22</v>
      </c>
      <c r="E22" s="12">
        <f>SUM(E11:E17,E19:E21)</f>
        <v>68944</v>
      </c>
      <c r="F22" s="9"/>
      <c r="G22" s="9"/>
      <c r="H22" s="9"/>
      <c r="I22" s="12">
        <f>SUM(I11:I17,I19:I21)</f>
        <v>82902</v>
      </c>
      <c r="J22" s="9"/>
      <c r="K22" s="12">
        <f>SUM(K11:K17,K19:K21)</f>
        <v>13958</v>
      </c>
      <c r="L22" s="8">
        <f>K22/E22</f>
        <v>0.20245416569969832</v>
      </c>
      <c r="N22" s="12">
        <f>SUM(N11:N17,N19:N21)</f>
        <v>59414</v>
      </c>
      <c r="P22" s="12">
        <f>SUM(P11:P17,P19:P21)</f>
        <v>23488</v>
      </c>
      <c r="Q22" s="8">
        <f>P22/N22</f>
        <v>0.39532770054195981</v>
      </c>
    </row>
    <row r="26" spans="1:17" x14ac:dyDescent="0.25">
      <c r="L26" s="1"/>
    </row>
    <row r="27" spans="1:17" x14ac:dyDescent="0.25">
      <c r="L27" s="2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8" spans="12:12" x14ac:dyDescent="0.25">
      <c r="L38" s="2"/>
    </row>
  </sheetData>
  <printOptions gridLines="1"/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2015-04-08T19:22:34Z</cp:lastPrinted>
  <dcterms:created xsi:type="dcterms:W3CDTF">2015-02-25T16:23:54Z</dcterms:created>
  <dcterms:modified xsi:type="dcterms:W3CDTF">2015-05-11T20:39:54Z</dcterms:modified>
</cp:coreProperties>
</file>