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K20" i="1"/>
  <c r="I21" i="1"/>
  <c r="E19" i="1"/>
  <c r="E7" i="1"/>
  <c r="E8" i="1"/>
  <c r="E9" i="1"/>
  <c r="E10" i="1"/>
  <c r="E11" i="1"/>
  <c r="E12" i="1"/>
  <c r="E13" i="1"/>
  <c r="E14" i="1"/>
  <c r="E21" i="1" s="1"/>
  <c r="E15" i="1"/>
  <c r="E16" i="1"/>
  <c r="E17" i="1"/>
  <c r="E6" i="1"/>
  <c r="E20" i="1" l="1"/>
  <c r="I11" i="1" l="1"/>
  <c r="K11" i="1" s="1"/>
  <c r="L11" i="1" s="1"/>
  <c r="I15" i="1" l="1"/>
  <c r="K15" i="1" s="1"/>
  <c r="L15" i="1" s="1"/>
  <c r="I13" i="1"/>
  <c r="K13" i="1" s="1"/>
  <c r="L13" i="1" s="1"/>
  <c r="I17" i="1" l="1"/>
  <c r="K17" i="1" l="1"/>
  <c r="L17" i="1" s="1"/>
  <c r="C19" i="1"/>
  <c r="I19" i="1"/>
  <c r="I16" i="1"/>
  <c r="I14" i="1"/>
  <c r="I12" i="1"/>
  <c r="I10" i="1"/>
  <c r="I9" i="1"/>
  <c r="I8" i="1"/>
  <c r="I7" i="1"/>
  <c r="I6" i="1"/>
  <c r="I18" i="1" l="1"/>
  <c r="K16" i="1"/>
  <c r="L16" i="1" s="1"/>
  <c r="K6" i="1"/>
  <c r="L6" i="1" s="1"/>
  <c r="K10" i="1"/>
  <c r="L10" i="1" s="1"/>
  <c r="K19" i="1"/>
  <c r="L19" i="1" s="1"/>
  <c r="K14" i="1"/>
  <c r="L14" i="1" s="1"/>
  <c r="E18" i="1"/>
  <c r="K12" i="1"/>
  <c r="K9" i="1"/>
  <c r="L9" i="1" s="1"/>
  <c r="K8" i="1"/>
  <c r="L8" i="1" s="1"/>
  <c r="K7" i="1"/>
  <c r="L7" i="1" s="1"/>
  <c r="L12" i="1" l="1"/>
  <c r="K21" i="1"/>
  <c r="L21" i="1" s="1"/>
  <c r="K18" i="1"/>
  <c r="L18" i="1" s="1"/>
</calcChain>
</file>

<file path=xl/sharedStrings.xml><?xml version="1.0" encoding="utf-8"?>
<sst xmlns="http://schemas.openxmlformats.org/spreadsheetml/2006/main" count="52" uniqueCount="38">
  <si>
    <t>SPC2807</t>
  </si>
  <si>
    <t>%</t>
  </si>
  <si>
    <t>WB-1056</t>
  </si>
  <si>
    <t>Arm-1620</t>
  </si>
  <si>
    <t>LK-100x</t>
  </si>
  <si>
    <t>BR006</t>
  </si>
  <si>
    <t>Dust collector with 60-HP Fan</t>
  </si>
  <si>
    <t>Dust collector with 100-HP Fan</t>
  </si>
  <si>
    <t>Installation Avani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</si>
  <si>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</si>
  <si>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</si>
  <si>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</si>
  <si>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</si>
  <si>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</si>
  <si>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</si>
  <si>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</si>
  <si>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</si>
  <si>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</si>
  <si>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</si>
  <si>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</si>
  <si>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</si>
  <si>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</si>
  <si>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</si>
  <si>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</si>
  <si>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</si>
  <si>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</si>
  <si>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Lee College</t>
  </si>
  <si>
    <t>RK</t>
  </si>
  <si>
    <t>Transition Duct-Fan to Collector</t>
  </si>
  <si>
    <t>Missing</t>
  </si>
  <si>
    <t>Soft Start Controls</t>
  </si>
  <si>
    <t>Arm Stand</t>
  </si>
  <si>
    <t>Rev.#:</t>
  </si>
  <si>
    <t>LTL Freight</t>
  </si>
  <si>
    <t>Ocean/Inland Freight</t>
  </si>
  <si>
    <t>Sub Total</t>
  </si>
  <si>
    <t>Total</t>
  </si>
  <si>
    <t xml:space="preserve">Rev. 4=Act 5% discount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</si>
</sst>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14" fontId="0" fillId="0" borderId="0" xfId="0" applyNumberFormat="1" applyAlignment="1">
      <alignment horizontal="left"/>
    </xf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1" fontId="4" fillId="0" borderId="0" xfId="0" applyNumberFormat="1" applyFont="1"/>
    <xf numFmtId="9" fontId="4" fillId="0" borderId="0" xfId="1" applyFont="1"/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topLeftCell="A4" workbookViewId="0">
      <selection activeCell="D16" sqref="D16"/>
    </sheetView>
  </sheetViews>
  <sheetFormatPr defaultRowHeight="15" x14ac:dyDescent="0.25"/>
  <cols>
    <col min="1" max="1" width="12.85546875" customWidth="1"/>
    <col min="2" max="2" width="28.42578125" customWidth="1"/>
    <col min="5" max="5" width="10.7109375" customWidth="1"/>
    <col min="6" max="6" width="3.425781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t="s">
        <v>9</v>
      </c>
      <c r="B1" t="s">
        <v>26</v>
      </c>
      <c r="C1" s="4"/>
      <c r="D1" s="4" t="s">
        <v>22</v>
      </c>
      <c r="E1" s="4"/>
      <c r="G1" s="4"/>
      <c r="H1" s="4" t="s">
        <v>19</v>
      </c>
      <c r="I1" s="4"/>
      <c r="K1" s="4" t="s">
        <v>20</v>
      </c>
      <c r="L1" s="4"/>
      <c r="N1" s="4" t="s">
        <v>23</v>
      </c>
      <c r="P1" s="6" t="s">
        <v>24</v>
      </c>
      <c r="Q1" s="4"/>
    </row>
    <row r="2" spans="1:17" x14ac:dyDescent="0.25">
      <c r="A2" t="s">
        <v>10</v>
      </c>
      <c r="B2" s="7">
        <v>42093</v>
      </c>
    </row>
    <row r="3" spans="1:17" x14ac:dyDescent="0.25">
      <c r="A3" t="s">
        <v>25</v>
      </c>
      <c r="B3" t="s">
        <v>27</v>
      </c>
    </row>
    <row r="4" spans="1:17" x14ac:dyDescent="0.25">
      <c r="A4" t="s">
        <v>32</v>
      </c>
      <c r="B4" s="15">
        <v>4</v>
      </c>
    </row>
    <row r="5" spans="1:17" x14ac:dyDescent="0.25">
      <c r="C5" s="3" t="s">
        <v>14</v>
      </c>
      <c r="D5" s="3" t="s">
        <v>16</v>
      </c>
      <c r="E5" s="3" t="s">
        <v>17</v>
      </c>
      <c r="F5" s="3"/>
      <c r="G5" s="3" t="s">
        <v>15</v>
      </c>
      <c r="H5" s="3" t="s">
        <v>16</v>
      </c>
      <c r="I5" s="3" t="s">
        <v>18</v>
      </c>
      <c r="J5" s="3"/>
      <c r="K5" s="3" t="s">
        <v>21</v>
      </c>
      <c r="L5" s="5" t="s">
        <v>1</v>
      </c>
      <c r="N5" s="3" t="s">
        <v>21</v>
      </c>
      <c r="P5" t="s">
        <v>21</v>
      </c>
      <c r="Q5" t="s">
        <v>1</v>
      </c>
    </row>
    <row r="6" spans="1:17" x14ac:dyDescent="0.25">
      <c r="A6" t="s">
        <v>11</v>
      </c>
      <c r="B6" t="s">
        <v>0</v>
      </c>
      <c r="C6">
        <v>2147</v>
      </c>
      <c r="D6">
        <v>1</v>
      </c>
      <c r="E6" s="10">
        <f>D6*C6</f>
        <v>2147</v>
      </c>
      <c r="G6">
        <v>4579</v>
      </c>
      <c r="H6">
        <v>1</v>
      </c>
      <c r="I6">
        <f t="shared" ref="I6:I17" si="0">D6*G6</f>
        <v>4579</v>
      </c>
      <c r="K6" s="10">
        <f t="shared" ref="K6:K16" si="1">I6-E6</f>
        <v>2432</v>
      </c>
      <c r="L6" s="2">
        <f t="shared" ref="L6:L16" si="2">K6/E6</f>
        <v>1.1327433628318584</v>
      </c>
    </row>
    <row r="7" spans="1:17" x14ac:dyDescent="0.25">
      <c r="A7" t="s">
        <v>11</v>
      </c>
      <c r="B7" t="s">
        <v>2</v>
      </c>
      <c r="C7">
        <v>1152</v>
      </c>
      <c r="D7">
        <v>90</v>
      </c>
      <c r="E7" s="10">
        <f t="shared" ref="E7:E17" si="3">D7*C7</f>
        <v>103680</v>
      </c>
      <c r="G7">
        <v>1801</v>
      </c>
      <c r="H7">
        <v>90</v>
      </c>
      <c r="I7">
        <f t="shared" si="0"/>
        <v>162090</v>
      </c>
      <c r="K7" s="10">
        <f t="shared" si="1"/>
        <v>58410</v>
      </c>
      <c r="L7" s="2">
        <f t="shared" si="2"/>
        <v>0.56336805555555558</v>
      </c>
    </row>
    <row r="8" spans="1:17" x14ac:dyDescent="0.25">
      <c r="A8" t="s">
        <v>11</v>
      </c>
      <c r="B8" t="s">
        <v>3</v>
      </c>
      <c r="C8">
        <v>299</v>
      </c>
      <c r="D8">
        <v>90</v>
      </c>
      <c r="E8" s="10">
        <f t="shared" si="3"/>
        <v>26910</v>
      </c>
      <c r="G8">
        <v>636</v>
      </c>
      <c r="H8">
        <v>90</v>
      </c>
      <c r="I8">
        <f t="shared" si="0"/>
        <v>57240</v>
      </c>
      <c r="K8" s="10">
        <f t="shared" si="1"/>
        <v>30330</v>
      </c>
      <c r="L8" s="2">
        <f t="shared" si="2"/>
        <v>1.1270903010033444</v>
      </c>
    </row>
    <row r="9" spans="1:17" x14ac:dyDescent="0.25">
      <c r="A9" t="s">
        <v>11</v>
      </c>
      <c r="B9" t="s">
        <v>4</v>
      </c>
      <c r="C9">
        <v>30</v>
      </c>
      <c r="D9">
        <v>90</v>
      </c>
      <c r="E9" s="10">
        <f t="shared" si="3"/>
        <v>2700</v>
      </c>
      <c r="G9">
        <v>91</v>
      </c>
      <c r="H9">
        <v>90</v>
      </c>
      <c r="I9">
        <f t="shared" si="0"/>
        <v>8190</v>
      </c>
      <c r="K9" s="10">
        <f t="shared" si="1"/>
        <v>5490</v>
      </c>
      <c r="L9" s="2">
        <f t="shared" si="2"/>
        <v>2.0333333333333332</v>
      </c>
    </row>
    <row r="10" spans="1:17" x14ac:dyDescent="0.25">
      <c r="A10" t="s">
        <v>11</v>
      </c>
      <c r="B10" t="s">
        <v>5</v>
      </c>
      <c r="C10" s="10">
        <v>23.4</v>
      </c>
      <c r="D10">
        <v>90</v>
      </c>
      <c r="E10" s="10">
        <f t="shared" si="3"/>
        <v>2106</v>
      </c>
      <c r="G10">
        <v>69</v>
      </c>
      <c r="H10">
        <v>90</v>
      </c>
      <c r="I10">
        <f t="shared" si="0"/>
        <v>6210</v>
      </c>
      <c r="K10" s="10">
        <f t="shared" si="1"/>
        <v>4104</v>
      </c>
      <c r="L10" s="2">
        <f t="shared" si="2"/>
        <v>1.9487179487179487</v>
      </c>
    </row>
    <row r="11" spans="1:17" x14ac:dyDescent="0.25">
      <c r="A11" t="s">
        <v>11</v>
      </c>
      <c r="B11" t="s">
        <v>31</v>
      </c>
      <c r="C11" s="10">
        <v>16.2</v>
      </c>
      <c r="D11">
        <v>90</v>
      </c>
      <c r="E11" s="10">
        <f t="shared" si="3"/>
        <v>1458</v>
      </c>
      <c r="G11">
        <v>0</v>
      </c>
      <c r="H11">
        <v>90</v>
      </c>
      <c r="I11">
        <f t="shared" si="0"/>
        <v>0</v>
      </c>
      <c r="K11" s="10">
        <f t="shared" si="1"/>
        <v>-1458</v>
      </c>
      <c r="L11" s="2">
        <f t="shared" si="2"/>
        <v>-1</v>
      </c>
    </row>
    <row r="12" spans="1:17" x14ac:dyDescent="0.25">
      <c r="A12" t="s">
        <v>11</v>
      </c>
      <c r="B12" t="s">
        <v>6</v>
      </c>
      <c r="C12">
        <v>37859</v>
      </c>
      <c r="D12">
        <v>1</v>
      </c>
      <c r="E12" s="10">
        <f t="shared" si="3"/>
        <v>37859</v>
      </c>
      <c r="G12">
        <v>41950</v>
      </c>
      <c r="H12">
        <v>1</v>
      </c>
      <c r="I12">
        <f t="shared" si="0"/>
        <v>41950</v>
      </c>
      <c r="K12" s="10">
        <f t="shared" si="1"/>
        <v>4091</v>
      </c>
      <c r="L12" s="2">
        <f t="shared" si="2"/>
        <v>0.10805884994321033</v>
      </c>
    </row>
    <row r="13" spans="1:17" x14ac:dyDescent="0.25">
      <c r="A13" s="8" t="s">
        <v>29</v>
      </c>
      <c r="B13" s="8" t="s">
        <v>30</v>
      </c>
      <c r="C13" s="8">
        <v>2325</v>
      </c>
      <c r="D13">
        <v>1</v>
      </c>
      <c r="E13" s="10">
        <f t="shared" si="3"/>
        <v>2325</v>
      </c>
      <c r="G13">
        <v>0</v>
      </c>
      <c r="H13">
        <v>0</v>
      </c>
      <c r="I13">
        <f t="shared" si="0"/>
        <v>0</v>
      </c>
      <c r="K13" s="10">
        <f t="shared" ref="K13" si="4">I13-E13</f>
        <v>-2325</v>
      </c>
      <c r="L13" s="2">
        <f t="shared" ref="L13" si="5">K13/E13</f>
        <v>-1</v>
      </c>
    </row>
    <row r="14" spans="1:17" x14ac:dyDescent="0.25">
      <c r="A14" t="s">
        <v>11</v>
      </c>
      <c r="B14" t="s">
        <v>7</v>
      </c>
      <c r="C14">
        <v>49174</v>
      </c>
      <c r="D14">
        <v>1</v>
      </c>
      <c r="E14" s="10">
        <f t="shared" si="3"/>
        <v>49174</v>
      </c>
      <c r="G14">
        <v>53350</v>
      </c>
      <c r="H14">
        <v>1</v>
      </c>
      <c r="I14">
        <f t="shared" si="0"/>
        <v>53350</v>
      </c>
      <c r="K14" s="10">
        <f t="shared" si="1"/>
        <v>4176</v>
      </c>
      <c r="L14" s="2">
        <f t="shared" si="2"/>
        <v>8.4922926749908492E-2</v>
      </c>
    </row>
    <row r="15" spans="1:17" x14ac:dyDescent="0.25">
      <c r="A15" s="8" t="s">
        <v>29</v>
      </c>
      <c r="B15" s="8" t="s">
        <v>30</v>
      </c>
      <c r="C15" s="8">
        <v>5292</v>
      </c>
      <c r="D15">
        <v>1</v>
      </c>
      <c r="E15" s="10">
        <f t="shared" si="3"/>
        <v>5292</v>
      </c>
      <c r="G15">
        <v>0</v>
      </c>
      <c r="H15">
        <v>0</v>
      </c>
      <c r="I15">
        <f t="shared" si="0"/>
        <v>0</v>
      </c>
      <c r="K15" s="10">
        <f t="shared" ref="K15" si="6">I15-E15</f>
        <v>-5292</v>
      </c>
      <c r="L15" s="2">
        <f t="shared" ref="L15" si="7">K15/E15</f>
        <v>-1</v>
      </c>
    </row>
    <row r="16" spans="1:17" x14ac:dyDescent="0.25">
      <c r="A16" t="s">
        <v>12</v>
      </c>
      <c r="B16" t="s">
        <v>8</v>
      </c>
      <c r="C16" s="8">
        <v>15210</v>
      </c>
      <c r="D16">
        <v>1</v>
      </c>
      <c r="E16" s="10">
        <f t="shared" si="3"/>
        <v>15210</v>
      </c>
      <c r="G16">
        <v>9922</v>
      </c>
      <c r="H16">
        <v>1</v>
      </c>
      <c r="I16">
        <f t="shared" si="0"/>
        <v>9922</v>
      </c>
      <c r="K16" s="10">
        <f t="shared" si="1"/>
        <v>-5288</v>
      </c>
      <c r="L16" s="2">
        <f t="shared" si="2"/>
        <v>-0.34766600920447072</v>
      </c>
    </row>
    <row r="17" spans="1:12" x14ac:dyDescent="0.25">
      <c r="A17" s="8" t="s">
        <v>29</v>
      </c>
      <c r="B17" s="8" t="s">
        <v>28</v>
      </c>
      <c r="C17">
        <v>3500</v>
      </c>
      <c r="D17">
        <v>1</v>
      </c>
      <c r="E17" s="10">
        <f t="shared" si="3"/>
        <v>3500</v>
      </c>
      <c r="G17">
        <v>0</v>
      </c>
      <c r="H17">
        <v>0</v>
      </c>
      <c r="I17">
        <f t="shared" si="0"/>
        <v>0</v>
      </c>
      <c r="K17" s="10">
        <f t="shared" ref="K17" si="8">I17-E17</f>
        <v>-3500</v>
      </c>
      <c r="L17" s="2">
        <f t="shared" ref="L17" si="9">K17/E17</f>
        <v>-1</v>
      </c>
    </row>
    <row r="18" spans="1:12" s="12" customFormat="1" ht="18.75" x14ac:dyDescent="0.3">
      <c r="B18" s="12" t="s">
        <v>35</v>
      </c>
      <c r="E18" s="13">
        <f>SUM(E6:E17)</f>
        <v>252361</v>
      </c>
      <c r="I18" s="12">
        <f>SUM(I6:I17)</f>
        <v>343531</v>
      </c>
      <c r="K18" s="13">
        <f>I18-E18</f>
        <v>91170</v>
      </c>
      <c r="L18" s="14">
        <f>K18/E18</f>
        <v>0.36126818327713078</v>
      </c>
    </row>
    <row r="19" spans="1:12" x14ac:dyDescent="0.25">
      <c r="A19" t="s">
        <v>13</v>
      </c>
      <c r="B19" t="s">
        <v>33</v>
      </c>
      <c r="C19">
        <f>2760+10000</f>
        <v>12760</v>
      </c>
      <c r="D19">
        <v>1</v>
      </c>
      <c r="E19" s="10">
        <f>D19*C19</f>
        <v>12760</v>
      </c>
      <c r="G19">
        <v>23850</v>
      </c>
      <c r="H19">
        <v>1</v>
      </c>
      <c r="I19">
        <f>D19*G19</f>
        <v>23850</v>
      </c>
      <c r="K19" s="10">
        <f>I19-E19</f>
        <v>11090</v>
      </c>
      <c r="L19" s="2">
        <f>K19/E19</f>
        <v>0.86912225705329149</v>
      </c>
    </row>
    <row r="20" spans="1:12" ht="30" x14ac:dyDescent="0.25">
      <c r="A20" s="11" t="s">
        <v>34</v>
      </c>
      <c r="C20">
        <v>22240</v>
      </c>
      <c r="D20">
        <v>1</v>
      </c>
      <c r="E20" s="10">
        <f>SUM(E6:E11)*0.16</f>
        <v>22240.16</v>
      </c>
      <c r="I20">
        <v>0</v>
      </c>
      <c r="K20" s="10">
        <f>I20-E20</f>
        <v>-22240.16</v>
      </c>
      <c r="L20" s="2">
        <f>K20/E20</f>
        <v>-1</v>
      </c>
    </row>
    <row r="21" spans="1:12" s="12" customFormat="1" ht="18.75" x14ac:dyDescent="0.3">
      <c r="B21" s="12" t="s">
        <v>36</v>
      </c>
      <c r="E21" s="13">
        <f>SUM(E6:E17,E19:E20)</f>
        <v>287361.15999999997</v>
      </c>
      <c r="I21" s="13">
        <f>SUM(I6:I17,I19:I20)</f>
        <v>367381</v>
      </c>
      <c r="K21" s="13">
        <f>SUM(K6:K17,K19:K20)</f>
        <v>80019.839999999997</v>
      </c>
      <c r="L21" s="14">
        <f>K21/E21</f>
        <v>0.27846435475135195</v>
      </c>
    </row>
    <row r="22" spans="1:12" x14ac:dyDescent="0.25">
      <c r="B22" s="9"/>
    </row>
    <row r="24" spans="1:12" x14ac:dyDescent="0.25">
      <c r="B24" t="s">
        <v>37</v>
      </c>
      <c r="L24" s="1"/>
    </row>
    <row r="25" spans="1:12" x14ac:dyDescent="0.25">
      <c r="L25" s="2"/>
    </row>
    <row r="26" spans="1:12" x14ac:dyDescent="0.25">
      <c r="L26" s="2"/>
    </row>
    <row r="27" spans="1:12" x14ac:dyDescent="0.25">
      <c r="L27" s="2"/>
    </row>
    <row r="28" spans="1:12" x14ac:dyDescent="0.25">
      <c r="L28" s="2"/>
    </row>
    <row r="29" spans="1:12" x14ac:dyDescent="0.25">
      <c r="L29" s="2"/>
    </row>
    <row r="30" spans="1:12" x14ac:dyDescent="0.25">
      <c r="L30" s="2"/>
    </row>
    <row r="31" spans="1:12" x14ac:dyDescent="0.25">
      <c r="L31" s="2"/>
    </row>
    <row r="32" spans="1:12" x14ac:dyDescent="0.25">
      <c r="L32" s="2"/>
    </row>
    <row r="33" spans="12:12" x14ac:dyDescent="0.25">
      <c r="L33" s="2"/>
    </row>
    <row r="34" spans="12:12" x14ac:dyDescent="0.25">
      <c r="L34" s="2"/>
    </row>
    <row r="36" spans="12:12" x14ac:dyDescent="0.25">
      <c r="L36" s="2"/>
    </row>
  </sheetData>
  <printOptions gridLines="1"/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2015-04-01T12:46:42Z</cp:lastPrinted>
  <dcterms:created xsi:type="dcterms:W3CDTF">2015-02-25T16:23:54Z</dcterms:created>
  <dcterms:modified xsi:type="dcterms:W3CDTF">2015-04-01T15:50:02Z</dcterms:modified>
</cp:coreProperties>
</file>