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K11" i="1" s="1"/>
  <c r="L11" i="1" s="1"/>
  <c r="E11" i="1"/>
  <c r="I15" i="1" l="1"/>
  <c r="K15" i="1" s="1"/>
  <c r="L15" i="1" s="1"/>
  <c r="E15" i="1"/>
  <c r="E13" i="1"/>
  <c r="K13" i="1" s="1"/>
  <c r="L13" i="1" s="1"/>
  <c r="I13" i="1"/>
  <c r="I18" i="1" l="1"/>
  <c r="E18" i="1"/>
  <c r="K18" i="1" s="1"/>
  <c r="L18" i="1" s="1"/>
  <c r="C17" i="1" l="1"/>
  <c r="E17" i="1" s="1"/>
  <c r="I17" i="1"/>
  <c r="E16" i="1"/>
  <c r="I16" i="1"/>
  <c r="I14" i="1"/>
  <c r="E14" i="1"/>
  <c r="I12" i="1"/>
  <c r="E12" i="1"/>
  <c r="I10" i="1"/>
  <c r="E10" i="1"/>
  <c r="I9" i="1"/>
  <c r="E9" i="1"/>
  <c r="C6" i="1"/>
  <c r="I8" i="1"/>
  <c r="E8" i="1"/>
  <c r="I7" i="1"/>
  <c r="E7" i="1"/>
  <c r="I6" i="1"/>
  <c r="E6" i="1"/>
  <c r="I20" i="1" l="1"/>
  <c r="K16" i="1"/>
  <c r="L16" i="1" s="1"/>
  <c r="K6" i="1"/>
  <c r="L6" i="1" s="1"/>
  <c r="K10" i="1"/>
  <c r="L10" i="1" s="1"/>
  <c r="K17" i="1"/>
  <c r="L17" i="1" s="1"/>
  <c r="K14" i="1"/>
  <c r="L14" i="1" s="1"/>
  <c r="E20" i="1"/>
  <c r="K12" i="1"/>
  <c r="L12" i="1" s="1"/>
  <c r="K9" i="1"/>
  <c r="L9" i="1" s="1"/>
  <c r="K8" i="1"/>
  <c r="L8" i="1" s="1"/>
  <c r="K7" i="1"/>
  <c r="L7" i="1" s="1"/>
  <c r="K20" i="1" l="1"/>
  <c r="L20" i="1" s="1"/>
</calcChain>
</file>

<file path=xl/sharedStrings.xml><?xml version="1.0" encoding="utf-8"?>
<sst xmlns="http://schemas.openxmlformats.org/spreadsheetml/2006/main" count="51" uniqueCount="37">
  <si>
    <t>SPC2807</t>
  </si>
  <si>
    <t>%</t>
  </si>
  <si>
    <t>WB-1056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</si>
  <si>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</si>
  <si>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</si>
  <si>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</si>
  <si>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</si>
  <si>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</si>
  <si>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</si>
  <si>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 xml:space="preserve">Freight 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</si>
  <si>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</si>
  <si>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</si>
  <si>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</si>
  <si>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</si>
  <si>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</si>
  <si>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</si>
  <si>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</si>
  <si>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</si>
  <si>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</si>
  <si>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</si>
  <si>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</si>
  <si>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</si>
  <si>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</si>
  <si>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</si>
  <si>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</si>
  <si>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</si>
  <si>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</si>
  <si>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</si>
  <si>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Lee College</t>
  </si>
  <si>
    <t>RK</t>
  </si>
  <si>
    <t>Transition Duct-Fan to Collector</t>
  </si>
  <si>
    <t>Missing</t>
  </si>
  <si>
    <t>Soft Start Controls</t>
  </si>
  <si>
    <t>Arm Stand</t>
  </si>
  <si>
    <t>Note: Avani Projected Costs for Taiwan products = cost + 16% ocean freight</t>
  </si>
  <si>
    <t>2 (deleted curtains)</t>
  </si>
  <si>
    <t>Rev.#: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</si>
</sst>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B7" sqref="B7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10</v>
      </c>
      <c r="B1" t="s">
        <v>28</v>
      </c>
      <c r="C1" s="4"/>
      <c r="D1" s="4" t="s">
        <v>23</v>
      </c>
      <c r="E1" s="4"/>
      <c r="G1" s="4"/>
      <c r="H1" s="4" t="s">
        <v>20</v>
      </c>
      <c r="I1" s="4"/>
      <c r="K1" s="4" t="s">
        <v>21</v>
      </c>
      <c r="L1" s="4"/>
      <c r="N1" s="4" t="s">
        <v>24</v>
      </c>
      <c r="P1" s="6" t="s">
        <v>25</v>
      </c>
      <c r="Q1" s="4"/>
    </row>
    <row r="2" spans="1:17" x14ac:dyDescent="0.25">
      <c r="A2" t="s">
        <v>11</v>
      </c>
      <c r="B2" s="7">
        <v>42087</v>
      </c>
    </row>
    <row r="3" spans="1:17" x14ac:dyDescent="0.25">
      <c r="A3" t="s">
        <v>26</v>
      </c>
      <c r="B3" t="s">
        <v>29</v>
      </c>
    </row>
    <row r="4" spans="1:17" x14ac:dyDescent="0.25">
      <c r="A4" t="s">
        <v>36</v>
      </c>
      <c r="B4" t="s">
        <v>35</v>
      </c>
    </row>
    <row r="5" spans="1:17" x14ac:dyDescent="0.25">
      <c r="C5" s="3" t="s">
        <v>15</v>
      </c>
      <c r="D5" s="3" t="s">
        <v>17</v>
      </c>
      <c r="E5" s="3" t="s">
        <v>18</v>
      </c>
      <c r="F5" s="3"/>
      <c r="G5" s="3" t="s">
        <v>16</v>
      </c>
      <c r="H5" s="3" t="s">
        <v>17</v>
      </c>
      <c r="I5" s="3" t="s">
        <v>19</v>
      </c>
      <c r="J5" s="3"/>
      <c r="K5" s="3" t="s">
        <v>22</v>
      </c>
      <c r="L5" s="5" t="s">
        <v>1</v>
      </c>
      <c r="N5" s="3" t="s">
        <v>22</v>
      </c>
      <c r="P5" t="s">
        <v>22</v>
      </c>
      <c r="Q5" t="s">
        <v>1</v>
      </c>
    </row>
    <row r="6" spans="1:17" x14ac:dyDescent="0.25">
      <c r="A6" t="s">
        <v>12</v>
      </c>
      <c r="B6" t="s">
        <v>0</v>
      </c>
      <c r="C6">
        <f>1983+502</f>
        <v>2485</v>
      </c>
      <c r="D6">
        <v>1</v>
      </c>
      <c r="E6">
        <f t="shared" ref="E6:E18" si="0">D6*C6</f>
        <v>2485</v>
      </c>
      <c r="G6">
        <v>4579</v>
      </c>
      <c r="H6">
        <v>1</v>
      </c>
      <c r="I6">
        <f t="shared" ref="I6:I17" si="1">D6*G6</f>
        <v>4579</v>
      </c>
      <c r="K6">
        <f t="shared" ref="K6:K17" si="2">I6-E6</f>
        <v>2094</v>
      </c>
      <c r="L6" s="2">
        <f t="shared" ref="L6:L17" si="3">K6/E6</f>
        <v>0.84265593561368213</v>
      </c>
    </row>
    <row r="7" spans="1:17" x14ac:dyDescent="0.25">
      <c r="A7" t="s">
        <v>12</v>
      </c>
      <c r="B7" t="s">
        <v>2</v>
      </c>
      <c r="C7">
        <v>1485</v>
      </c>
      <c r="D7">
        <v>90</v>
      </c>
      <c r="E7">
        <f t="shared" si="0"/>
        <v>133650</v>
      </c>
      <c r="G7">
        <v>1801</v>
      </c>
      <c r="H7">
        <v>90</v>
      </c>
      <c r="I7">
        <f t="shared" si="1"/>
        <v>162090</v>
      </c>
      <c r="K7">
        <f t="shared" si="2"/>
        <v>28440</v>
      </c>
      <c r="L7" s="2">
        <f t="shared" si="3"/>
        <v>0.21279461279461279</v>
      </c>
    </row>
    <row r="8" spans="1:17" x14ac:dyDescent="0.25">
      <c r="A8" t="s">
        <v>12</v>
      </c>
      <c r="B8" t="s">
        <v>3</v>
      </c>
      <c r="C8">
        <v>381</v>
      </c>
      <c r="D8">
        <v>90</v>
      </c>
      <c r="E8">
        <f t="shared" si="0"/>
        <v>34290</v>
      </c>
      <c r="G8">
        <v>636</v>
      </c>
      <c r="H8">
        <v>90</v>
      </c>
      <c r="I8">
        <f t="shared" si="1"/>
        <v>57240</v>
      </c>
      <c r="K8">
        <f t="shared" si="2"/>
        <v>22950</v>
      </c>
      <c r="L8" s="2">
        <f t="shared" si="3"/>
        <v>0.6692913385826772</v>
      </c>
    </row>
    <row r="9" spans="1:17" x14ac:dyDescent="0.25">
      <c r="A9" t="s">
        <v>12</v>
      </c>
      <c r="B9" t="s">
        <v>4</v>
      </c>
      <c r="C9">
        <v>34</v>
      </c>
      <c r="D9">
        <v>90</v>
      </c>
      <c r="E9">
        <f t="shared" si="0"/>
        <v>3060</v>
      </c>
      <c r="G9">
        <v>91</v>
      </c>
      <c r="H9">
        <v>90</v>
      </c>
      <c r="I9">
        <f t="shared" si="1"/>
        <v>8190</v>
      </c>
      <c r="K9">
        <f t="shared" si="2"/>
        <v>5130</v>
      </c>
      <c r="L9" s="2">
        <f t="shared" si="3"/>
        <v>1.6764705882352942</v>
      </c>
    </row>
    <row r="10" spans="1:17" x14ac:dyDescent="0.25">
      <c r="A10" t="s">
        <v>12</v>
      </c>
      <c r="B10" t="s">
        <v>5</v>
      </c>
      <c r="C10">
        <v>30</v>
      </c>
      <c r="D10">
        <v>90</v>
      </c>
      <c r="E10">
        <f t="shared" si="0"/>
        <v>2700</v>
      </c>
      <c r="G10">
        <v>69</v>
      </c>
      <c r="H10">
        <v>90</v>
      </c>
      <c r="I10">
        <f t="shared" si="1"/>
        <v>6210</v>
      </c>
      <c r="K10">
        <f t="shared" si="2"/>
        <v>3510</v>
      </c>
      <c r="L10" s="2">
        <f t="shared" si="3"/>
        <v>1.3</v>
      </c>
    </row>
    <row r="11" spans="1:17" x14ac:dyDescent="0.25">
      <c r="A11" t="s">
        <v>12</v>
      </c>
      <c r="B11" t="s">
        <v>33</v>
      </c>
      <c r="C11">
        <v>21</v>
      </c>
      <c r="D11">
        <v>90</v>
      </c>
      <c r="E11">
        <f t="shared" si="0"/>
        <v>1890</v>
      </c>
      <c r="G11">
        <v>0</v>
      </c>
      <c r="H11">
        <v>90</v>
      </c>
      <c r="I11">
        <f t="shared" si="1"/>
        <v>0</v>
      </c>
      <c r="K11">
        <f t="shared" si="2"/>
        <v>-1890</v>
      </c>
      <c r="L11" s="2">
        <f t="shared" si="3"/>
        <v>-1</v>
      </c>
    </row>
    <row r="12" spans="1:17" x14ac:dyDescent="0.25">
      <c r="A12" t="s">
        <v>12</v>
      </c>
      <c r="B12" t="s">
        <v>6</v>
      </c>
      <c r="C12">
        <v>39852</v>
      </c>
      <c r="D12">
        <v>1</v>
      </c>
      <c r="E12">
        <f t="shared" si="0"/>
        <v>39852</v>
      </c>
      <c r="G12">
        <v>41950</v>
      </c>
      <c r="H12">
        <v>1</v>
      </c>
      <c r="I12">
        <f t="shared" si="1"/>
        <v>41950</v>
      </c>
      <c r="K12">
        <f t="shared" si="2"/>
        <v>2098</v>
      </c>
      <c r="L12" s="2">
        <f t="shared" si="3"/>
        <v>5.264478570711633E-2</v>
      </c>
    </row>
    <row r="13" spans="1:17" x14ac:dyDescent="0.25">
      <c r="A13" s="8" t="s">
        <v>31</v>
      </c>
      <c r="B13" s="8" t="s">
        <v>32</v>
      </c>
      <c r="C13" s="8">
        <v>2325</v>
      </c>
      <c r="D13">
        <v>1</v>
      </c>
      <c r="E13">
        <f t="shared" ref="E13" si="4">D13*C13</f>
        <v>2325</v>
      </c>
      <c r="G13">
        <v>0</v>
      </c>
      <c r="H13">
        <v>0</v>
      </c>
      <c r="I13">
        <f t="shared" ref="I13" si="5">D13*G13</f>
        <v>0</v>
      </c>
      <c r="K13">
        <f t="shared" ref="K13" si="6">I13-E13</f>
        <v>-2325</v>
      </c>
      <c r="L13" s="2">
        <f t="shared" ref="L13" si="7">K13/E13</f>
        <v>-1</v>
      </c>
    </row>
    <row r="14" spans="1:17" x14ac:dyDescent="0.25">
      <c r="A14" t="s">
        <v>12</v>
      </c>
      <c r="B14" t="s">
        <v>7</v>
      </c>
      <c r="C14">
        <v>51762</v>
      </c>
      <c r="D14">
        <v>1</v>
      </c>
      <c r="E14">
        <f t="shared" si="0"/>
        <v>51762</v>
      </c>
      <c r="G14">
        <v>53350</v>
      </c>
      <c r="H14">
        <v>1</v>
      </c>
      <c r="I14">
        <f t="shared" si="1"/>
        <v>53350</v>
      </c>
      <c r="K14">
        <f t="shared" si="2"/>
        <v>1588</v>
      </c>
      <c r="L14" s="2">
        <f t="shared" si="3"/>
        <v>3.06788763958116E-2</v>
      </c>
    </row>
    <row r="15" spans="1:17" x14ac:dyDescent="0.25">
      <c r="A15" s="8" t="s">
        <v>31</v>
      </c>
      <c r="B15" s="8" t="s">
        <v>32</v>
      </c>
      <c r="C15" s="8">
        <v>5292</v>
      </c>
      <c r="D15">
        <v>1</v>
      </c>
      <c r="E15">
        <f t="shared" si="0"/>
        <v>5292</v>
      </c>
      <c r="G15">
        <v>0</v>
      </c>
      <c r="H15">
        <v>0</v>
      </c>
      <c r="I15">
        <f t="shared" ref="I15" si="8">D15*G15</f>
        <v>0</v>
      </c>
      <c r="K15">
        <f t="shared" ref="K15" si="9">I15-E15</f>
        <v>-5292</v>
      </c>
      <c r="L15" s="2">
        <f t="shared" ref="L15" si="10">K15/E15</f>
        <v>-1</v>
      </c>
    </row>
    <row r="16" spans="1:17" x14ac:dyDescent="0.25">
      <c r="A16" t="s">
        <v>13</v>
      </c>
      <c r="B16" t="s">
        <v>8</v>
      </c>
      <c r="C16" s="8">
        <v>15210</v>
      </c>
      <c r="D16">
        <v>1</v>
      </c>
      <c r="E16">
        <f t="shared" si="0"/>
        <v>15210</v>
      </c>
      <c r="G16">
        <v>9922</v>
      </c>
      <c r="H16">
        <v>1</v>
      </c>
      <c r="I16">
        <f t="shared" si="1"/>
        <v>9922</v>
      </c>
      <c r="K16">
        <f t="shared" si="2"/>
        <v>-5288</v>
      </c>
      <c r="L16" s="2">
        <f t="shared" si="3"/>
        <v>-0.34766600920447072</v>
      </c>
    </row>
    <row r="17" spans="1:12" x14ac:dyDescent="0.25">
      <c r="A17" t="s">
        <v>14</v>
      </c>
      <c r="B17" t="s">
        <v>9</v>
      </c>
      <c r="C17">
        <f>2760+10000</f>
        <v>12760</v>
      </c>
      <c r="D17">
        <v>1</v>
      </c>
      <c r="E17">
        <f t="shared" si="0"/>
        <v>12760</v>
      </c>
      <c r="G17">
        <v>23850</v>
      </c>
      <c r="H17">
        <v>1</v>
      </c>
      <c r="I17">
        <f t="shared" si="1"/>
        <v>23850</v>
      </c>
      <c r="K17">
        <f t="shared" si="2"/>
        <v>11090</v>
      </c>
      <c r="L17" s="2">
        <f t="shared" si="3"/>
        <v>0.86912225705329149</v>
      </c>
    </row>
    <row r="18" spans="1:12" x14ac:dyDescent="0.25">
      <c r="A18" s="8" t="s">
        <v>31</v>
      </c>
      <c r="B18" s="8" t="s">
        <v>30</v>
      </c>
      <c r="C18">
        <v>3500</v>
      </c>
      <c r="D18">
        <v>1</v>
      </c>
      <c r="E18">
        <f t="shared" si="0"/>
        <v>3500</v>
      </c>
      <c r="G18">
        <v>0</v>
      </c>
      <c r="H18">
        <v>0</v>
      </c>
      <c r="I18">
        <f t="shared" ref="I18" si="11">D18*G18</f>
        <v>0</v>
      </c>
      <c r="K18">
        <f t="shared" ref="K18" si="12">I18-E18</f>
        <v>-3500</v>
      </c>
      <c r="L18" s="2">
        <f t="shared" ref="L18" si="13">K18/E18</f>
        <v>-1</v>
      </c>
    </row>
    <row r="20" spans="1:12" x14ac:dyDescent="0.25">
      <c r="B20" t="s">
        <v>27</v>
      </c>
      <c r="E20">
        <f>SUM(E6:E19)</f>
        <v>308776</v>
      </c>
      <c r="I20">
        <f>SUM(I6:I19)</f>
        <v>367381</v>
      </c>
      <c r="K20">
        <f>I20-E20</f>
        <v>58605</v>
      </c>
      <c r="L20" s="2">
        <f>K20/E20</f>
        <v>0.18979778221105267</v>
      </c>
    </row>
    <row r="22" spans="1:12" x14ac:dyDescent="0.25">
      <c r="B22" s="9" t="s">
        <v>34</v>
      </c>
    </row>
    <row r="24" spans="1:12" x14ac:dyDescent="0.25"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2015-03-11T11:50:17Z</cp:lastPrinted>
  <dcterms:created xsi:type="dcterms:W3CDTF">2015-02-25T16:23:54Z</dcterms:created>
  <dcterms:modified xsi:type="dcterms:W3CDTF">2015-03-24T18:42:50Z</dcterms:modified>
</cp:coreProperties>
</file>