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20c0994993ad7de2/Documents/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N14" i="1" s="1"/>
  <c r="R14" i="1" s="1"/>
  <c r="S14" i="1" s="1"/>
  <c r="P16" i="1"/>
  <c r="P14" i="1"/>
  <c r="N13" i="1"/>
  <c r="P13" i="1"/>
  <c r="R13" i="1" s="1"/>
  <c r="S13" i="1" s="1"/>
  <c r="P12" i="1"/>
  <c r="N12" i="1"/>
  <c r="P11" i="1"/>
  <c r="N11" i="1"/>
  <c r="P10" i="1"/>
  <c r="R10" i="1" s="1"/>
  <c r="S10" i="1" s="1"/>
  <c r="N10" i="1"/>
  <c r="P9" i="1"/>
  <c r="N9" i="1"/>
  <c r="H5" i="1"/>
  <c r="P8" i="1"/>
  <c r="N8" i="1"/>
  <c r="P7" i="1"/>
  <c r="N7" i="1"/>
  <c r="P6" i="1"/>
  <c r="N6" i="1"/>
  <c r="P5" i="1"/>
  <c r="N5" i="1"/>
  <c r="R5" i="1" s="1"/>
  <c r="S5" i="1" s="1"/>
  <c r="R12" i="1" l="1"/>
  <c r="S12" i="1" s="1"/>
  <c r="N16" i="1"/>
  <c r="R16" i="1" s="1"/>
  <c r="S16" i="1" s="1"/>
  <c r="R11" i="1"/>
  <c r="S11" i="1" s="1"/>
  <c r="R9" i="1"/>
  <c r="S9" i="1" s="1"/>
  <c r="R8" i="1"/>
  <c r="S8" i="1" s="1"/>
  <c r="R7" i="1"/>
  <c r="S7" i="1" s="1"/>
  <c r="R6" i="1"/>
  <c r="S6" i="1" s="1"/>
</calcChain>
</file>

<file path=xl/sharedStrings.xml><?xml version="1.0" encoding="utf-8"?>
<sst xmlns="http://schemas.openxmlformats.org/spreadsheetml/2006/main" count="18" uniqueCount="18">
  <si>
    <t>SPC2807</t>
  </si>
  <si>
    <t>Customer price</t>
  </si>
  <si>
    <t>Base cost</t>
  </si>
  <si>
    <t>Volume ( Pcs)</t>
  </si>
  <si>
    <t>Total cost</t>
  </si>
  <si>
    <t>Total price</t>
  </si>
  <si>
    <t>Diff</t>
  </si>
  <si>
    <t>%</t>
  </si>
  <si>
    <t>WB-1056</t>
  </si>
  <si>
    <t>Avani Welding Curtains</t>
  </si>
  <si>
    <t>Arm-1620</t>
  </si>
  <si>
    <t>LK-100x</t>
  </si>
  <si>
    <t>BR006</t>
  </si>
  <si>
    <t>Dust collector with 60-HP Fan</t>
  </si>
  <si>
    <t>Dust collector with 100-HP Fan</t>
  </si>
  <si>
    <t>Installation Avani</t>
  </si>
  <si>
    <t xml:space="preserve">Freight </t>
  </si>
  <si>
    <t xml:space="preserve">Lee Collage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</si>
</sst>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quotePrefix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activeCell="J16" sqref="J16"/>
    </sheetView>
  </sheetViews>
  <sheetFormatPr defaultRowHeight="14.4" x14ac:dyDescent="0.3"/>
  <cols>
    <col min="6" max="6" width="19.77734375" bestFit="1" customWidth="1"/>
    <col min="8" max="8" width="11" bestFit="1" customWidth="1"/>
    <col min="10" max="10" width="13.44140625" bestFit="1" customWidth="1"/>
  </cols>
  <sheetData>
    <row r="1" spans="1:19" x14ac:dyDescent="0.3">
      <c r="A1" t="s">
        <v>17</v>
      </c>
    </row>
    <row r="4" spans="1:19" x14ac:dyDescent="0.3">
      <c r="H4" t="s">
        <v>2</v>
      </c>
      <c r="J4" t="s">
        <v>1</v>
      </c>
      <c r="L4" t="s">
        <v>3</v>
      </c>
      <c r="N4" t="s">
        <v>4</v>
      </c>
      <c r="P4" t="s">
        <v>5</v>
      </c>
      <c r="R4" t="s">
        <v>6</v>
      </c>
      <c r="S4" s="1" t="s">
        <v>7</v>
      </c>
    </row>
    <row r="5" spans="1:19" x14ac:dyDescent="0.3">
      <c r="F5" t="s">
        <v>0</v>
      </c>
      <c r="H5">
        <f>1983+502</f>
        <v>2485</v>
      </c>
      <c r="J5">
        <v>4579</v>
      </c>
      <c r="L5">
        <v>1</v>
      </c>
      <c r="N5">
        <f>L5*H5</f>
        <v>2485</v>
      </c>
      <c r="P5">
        <f>L5*J5</f>
        <v>4579</v>
      </c>
      <c r="R5">
        <f>P5-N5</f>
        <v>2094</v>
      </c>
      <c r="S5" s="2">
        <f>R5/N5</f>
        <v>0.84265593561368213</v>
      </c>
    </row>
    <row r="6" spans="1:19" x14ac:dyDescent="0.3">
      <c r="F6" t="s">
        <v>8</v>
      </c>
      <c r="H6">
        <v>1527</v>
      </c>
      <c r="J6">
        <v>1801</v>
      </c>
      <c r="L6">
        <v>90</v>
      </c>
      <c r="N6">
        <f>L6*H6</f>
        <v>137430</v>
      </c>
      <c r="P6">
        <f>L6*J6</f>
        <v>162090</v>
      </c>
      <c r="R6">
        <f>P6-N6</f>
        <v>24660</v>
      </c>
      <c r="S6" s="2">
        <f>R6/N6</f>
        <v>0.17943680419122462</v>
      </c>
    </row>
    <row r="7" spans="1:19" x14ac:dyDescent="0.3">
      <c r="F7" t="s">
        <v>9</v>
      </c>
      <c r="H7">
        <v>35</v>
      </c>
      <c r="J7">
        <v>99</v>
      </c>
      <c r="L7">
        <v>90</v>
      </c>
      <c r="N7">
        <f>L7*H7</f>
        <v>3150</v>
      </c>
      <c r="P7">
        <f>L7*J7</f>
        <v>8910</v>
      </c>
      <c r="R7">
        <f>P7-N7</f>
        <v>5760</v>
      </c>
      <c r="S7" s="2">
        <f>R7/N7</f>
        <v>1.8285714285714285</v>
      </c>
    </row>
    <row r="8" spans="1:19" x14ac:dyDescent="0.3">
      <c r="F8" t="s">
        <v>10</v>
      </c>
      <c r="H8">
        <v>381</v>
      </c>
      <c r="J8">
        <v>636</v>
      </c>
      <c r="L8">
        <v>90</v>
      </c>
      <c r="N8">
        <f>L8*H8</f>
        <v>34290</v>
      </c>
      <c r="P8">
        <f>L8*J8</f>
        <v>57240</v>
      </c>
      <c r="R8">
        <f>P8-N8</f>
        <v>22950</v>
      </c>
      <c r="S8" s="2">
        <f>R8/N8</f>
        <v>0.6692913385826772</v>
      </c>
    </row>
    <row r="9" spans="1:19" x14ac:dyDescent="0.3">
      <c r="F9" t="s">
        <v>11</v>
      </c>
      <c r="H9">
        <v>34</v>
      </c>
      <c r="J9">
        <v>91</v>
      </c>
      <c r="L9">
        <v>90</v>
      </c>
      <c r="N9">
        <f>L9*H9</f>
        <v>3060</v>
      </c>
      <c r="P9">
        <f>L9*J9</f>
        <v>8190</v>
      </c>
      <c r="R9">
        <f>P9-N9</f>
        <v>5130</v>
      </c>
      <c r="S9" s="2">
        <f>R9/N9</f>
        <v>1.6764705882352942</v>
      </c>
    </row>
    <row r="10" spans="1:19" x14ac:dyDescent="0.3">
      <c r="F10" t="s">
        <v>12</v>
      </c>
      <c r="H10">
        <v>42</v>
      </c>
      <c r="J10">
        <v>69</v>
      </c>
      <c r="L10">
        <v>90</v>
      </c>
      <c r="N10">
        <f>L10*H10</f>
        <v>3780</v>
      </c>
      <c r="P10">
        <f>L10*J10</f>
        <v>6210</v>
      </c>
      <c r="R10">
        <f>P10-N10</f>
        <v>2430</v>
      </c>
      <c r="S10" s="2">
        <f>R10/N10</f>
        <v>0.6428571428571429</v>
      </c>
    </row>
    <row r="11" spans="1:19" x14ac:dyDescent="0.3">
      <c r="F11" t="s">
        <v>13</v>
      </c>
      <c r="H11">
        <v>39852</v>
      </c>
      <c r="J11">
        <v>41950</v>
      </c>
      <c r="L11">
        <v>1</v>
      </c>
      <c r="N11">
        <f>L11*H11</f>
        <v>39852</v>
      </c>
      <c r="P11">
        <f>L11*J11</f>
        <v>41950</v>
      </c>
      <c r="R11">
        <f>P11-N11</f>
        <v>2098</v>
      </c>
      <c r="S11" s="2">
        <f>R11/N11</f>
        <v>5.264478570711633E-2</v>
      </c>
    </row>
    <row r="12" spans="1:19" x14ac:dyDescent="0.3">
      <c r="F12" t="s">
        <v>14</v>
      </c>
      <c r="H12">
        <v>51762</v>
      </c>
      <c r="J12">
        <v>53950</v>
      </c>
      <c r="L12">
        <v>1</v>
      </c>
      <c r="N12">
        <f>L12*H12</f>
        <v>51762</v>
      </c>
      <c r="P12">
        <f>L12*J12</f>
        <v>53950</v>
      </c>
      <c r="R12">
        <f>P12-N12</f>
        <v>2188</v>
      </c>
      <c r="S12" s="2">
        <f>R12/N12</f>
        <v>4.2270391406823538E-2</v>
      </c>
    </row>
    <row r="13" spans="1:19" x14ac:dyDescent="0.3">
      <c r="F13" t="s">
        <v>15</v>
      </c>
      <c r="H13">
        <v>9922</v>
      </c>
      <c r="J13">
        <v>9922</v>
      </c>
      <c r="L13">
        <v>1</v>
      </c>
      <c r="N13">
        <f>L13*H13</f>
        <v>9922</v>
      </c>
      <c r="P13">
        <f>L13*J13</f>
        <v>9922</v>
      </c>
      <c r="R13">
        <f>P13-N13</f>
        <v>0</v>
      </c>
      <c r="S13" s="2">
        <f>R13/N13</f>
        <v>0</v>
      </c>
    </row>
    <row r="14" spans="1:19" x14ac:dyDescent="0.3">
      <c r="F14" t="s">
        <v>16</v>
      </c>
      <c r="H14">
        <f>2760+10000</f>
        <v>12760</v>
      </c>
      <c r="J14">
        <v>23850</v>
      </c>
      <c r="L14">
        <v>1</v>
      </c>
      <c r="N14">
        <f>L14*H14</f>
        <v>12760</v>
      </c>
      <c r="P14">
        <f>L14*J14</f>
        <v>23850</v>
      </c>
      <c r="R14">
        <f>P14-N14</f>
        <v>11090</v>
      </c>
      <c r="S14" s="2">
        <f>R14/N14</f>
        <v>0.86912225705329149</v>
      </c>
    </row>
    <row r="16" spans="1:19" x14ac:dyDescent="0.3">
      <c r="N16">
        <f>SUM(N5:N15)</f>
        <v>298491</v>
      </c>
      <c r="P16">
        <f>SUM(P5:P15)</f>
        <v>376891</v>
      </c>
      <c r="R16">
        <f>P16-N16</f>
        <v>78400</v>
      </c>
      <c r="S16" s="2">
        <f>R16/N16</f>
        <v>0.26265448539486952</v>
      </c>
    </row>
    <row r="20" spans="19:19" x14ac:dyDescent="0.3">
      <c r="S20" s="1"/>
    </row>
    <row r="21" spans="19:19" x14ac:dyDescent="0.3">
      <c r="S21" s="2"/>
    </row>
    <row r="22" spans="19:19" x14ac:dyDescent="0.3">
      <c r="S22" s="2"/>
    </row>
    <row r="23" spans="19:19" x14ac:dyDescent="0.3">
      <c r="S23" s="2"/>
    </row>
    <row r="24" spans="19:19" x14ac:dyDescent="0.3">
      <c r="S24" s="2"/>
    </row>
    <row r="25" spans="19:19" x14ac:dyDescent="0.3">
      <c r="S25" s="2"/>
    </row>
    <row r="26" spans="19:19" x14ac:dyDescent="0.3">
      <c r="S26" s="2"/>
    </row>
    <row r="27" spans="19:19" x14ac:dyDescent="0.3">
      <c r="S27" s="2"/>
    </row>
    <row r="28" spans="19:19" x14ac:dyDescent="0.3">
      <c r="S28" s="2"/>
    </row>
    <row r="29" spans="19:19" x14ac:dyDescent="0.3">
      <c r="S29" s="2"/>
    </row>
    <row r="30" spans="19:19" x14ac:dyDescent="0.3">
      <c r="S30" s="2"/>
    </row>
    <row r="32" spans="19:19" x14ac:dyDescent="0.3">
      <c r="S3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Pontus</cp:lastModifiedBy>
  <dcterms:created xsi:type="dcterms:W3CDTF">2015-02-25T16:23:54Z</dcterms:created>
  <dcterms:modified xsi:type="dcterms:W3CDTF">2015-02-25T17:16:22Z</dcterms:modified>
</cp:coreProperties>
</file>