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8" i="1" l="1"/>
  <c r="F9" i="1"/>
  <c r="F10" i="1"/>
  <c r="F11" i="1"/>
  <c r="F7" i="1"/>
  <c r="J11" i="1" l="1"/>
  <c r="J10" i="1"/>
  <c r="J9" i="1"/>
  <c r="J7" i="1"/>
  <c r="J12" i="1" l="1"/>
  <c r="L10" i="1"/>
  <c r="M10" i="1" s="1"/>
  <c r="L7" i="1"/>
  <c r="M7" i="1" s="1"/>
  <c r="L11" i="1"/>
  <c r="M11" i="1" s="1"/>
  <c r="F12" i="1"/>
  <c r="L9" i="1"/>
  <c r="M9" i="1" s="1"/>
  <c r="L8" i="1"/>
  <c r="M8" i="1" s="1"/>
  <c r="L12" i="1" l="1"/>
  <c r="M12" i="1" s="1"/>
</calcChain>
</file>

<file path=xl/sharedStrings.xml><?xml version="1.0" encoding="utf-8"?>
<sst xmlns="http://schemas.openxmlformats.org/spreadsheetml/2006/main" count="37" uniqueCount="31">
  <si>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</si>
  <si>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</si>
  <si>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</si>
  <si>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</si>
  <si>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</si>
  <si>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</si>
  <si>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</si>
  <si>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</si>
  <si>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</si>
  <si>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</si>
  <si>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</si>
  <si>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</si>
  <si>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</si>
  <si>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</si>
  <si>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</si>
  <si>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</si>
  <si>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</si>
  <si>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</si>
  <si>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</si>
  <si>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</si>
  <si>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Note: Avani Projected Costs for Taiwan products = cost + 16% ocean freight</t>
  </si>
  <si>
    <t>Rev. #</t>
  </si>
  <si>
    <t>Ocean Freight</t>
  </si>
  <si>
    <t>Horizon Mfg-Arlington, WA</t>
  </si>
  <si>
    <t>MWH</t>
  </si>
  <si>
    <t>A Mist 40TF</t>
  </si>
  <si>
    <t>Outside ContractorEvergreen Includes Duct,hoods ,install</t>
  </si>
  <si>
    <t>Mist stop pre-filter</t>
  </si>
  <si>
    <t>Control Panel  CP-SS-10</t>
  </si>
  <si>
    <t>Avani paying for freight as per email from MWH</t>
  </si>
  <si>
    <t>Freight=$850 Ab, 100 pre-filter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</si>
</sst>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workbookViewId="0">
      <selection activeCell="C18" sqref="C18"/>
    </sheetView>
  </sheetViews>
  <sheetFormatPr defaultRowHeight="15" x14ac:dyDescent="0.25"/>
  <cols>
    <col min="1" max="1" width="10.7109375" customWidth="1"/>
    <col min="2" max="2" width="28.42578125" customWidth="1"/>
    <col min="7" max="7" width="4.140625" customWidth="1"/>
    <col min="8" max="8" width="11" bestFit="1" customWidth="1"/>
    <col min="10" max="10" width="13" customWidth="1"/>
    <col min="11" max="11" width="3.140625" customWidth="1"/>
    <col min="14" max="14" width="4.140625" customWidth="1"/>
    <col min="15" max="15" width="12.28515625" customWidth="1"/>
    <col min="16" max="16" width="3.140625" customWidth="1"/>
    <col min="17" max="17" width="11.85546875" customWidth="1"/>
  </cols>
  <sheetData>
    <row r="1" spans="1:18" x14ac:dyDescent="0.25">
      <c r="A1" t="s">
        <v>1</v>
      </c>
      <c r="B1" t="s">
        <v>23</v>
      </c>
      <c r="C1" s="4"/>
      <c r="D1" s="4" t="s">
        <v>14</v>
      </c>
      <c r="E1" s="4"/>
      <c r="F1" s="4"/>
      <c r="G1" s="4"/>
      <c r="H1" s="4"/>
      <c r="I1" s="4" t="s">
        <v>11</v>
      </c>
      <c r="J1" s="4"/>
      <c r="L1" s="4" t="s">
        <v>12</v>
      </c>
      <c r="M1" s="4"/>
      <c r="O1" s="4" t="s">
        <v>15</v>
      </c>
      <c r="Q1" s="6" t="s">
        <v>16</v>
      </c>
      <c r="R1" s="4"/>
    </row>
    <row r="2" spans="1:18" x14ac:dyDescent="0.25">
      <c r="A2" t="s">
        <v>2</v>
      </c>
      <c r="B2" s="13">
        <v>42089</v>
      </c>
    </row>
    <row r="3" spans="1:18" x14ac:dyDescent="0.25">
      <c r="A3" t="s">
        <v>17</v>
      </c>
      <c r="B3" s="14" t="s">
        <v>24</v>
      </c>
    </row>
    <row r="4" spans="1:18" x14ac:dyDescent="0.25">
      <c r="A4" t="s">
        <v>19</v>
      </c>
      <c r="B4" s="14">
        <v>22685</v>
      </c>
    </row>
    <row r="5" spans="1:18" x14ac:dyDescent="0.25">
      <c r="A5" t="s">
        <v>21</v>
      </c>
      <c r="B5" s="14">
        <v>0</v>
      </c>
    </row>
    <row r="6" spans="1:18" ht="30" x14ac:dyDescent="0.25">
      <c r="C6" s="3" t="s">
        <v>6</v>
      </c>
      <c r="D6" s="3" t="s">
        <v>8</v>
      </c>
      <c r="E6" s="10" t="s">
        <v>22</v>
      </c>
      <c r="F6" s="3" t="s">
        <v>9</v>
      </c>
      <c r="G6" s="3"/>
      <c r="H6" s="3" t="s">
        <v>7</v>
      </c>
      <c r="I6" s="3" t="s">
        <v>8</v>
      </c>
      <c r="J6" s="3" t="s">
        <v>10</v>
      </c>
      <c r="K6" s="3"/>
      <c r="L6" s="3" t="s">
        <v>13</v>
      </c>
      <c r="M6" s="5" t="s">
        <v>0</v>
      </c>
      <c r="O6" s="3" t="s">
        <v>13</v>
      </c>
      <c r="Q6" t="s">
        <v>13</v>
      </c>
      <c r="R6" t="s">
        <v>0</v>
      </c>
    </row>
    <row r="7" spans="1:18" x14ac:dyDescent="0.25">
      <c r="A7" t="s">
        <v>3</v>
      </c>
      <c r="B7" t="s">
        <v>25</v>
      </c>
      <c r="C7" s="11">
        <v>9003.7999999999993</v>
      </c>
      <c r="D7">
        <v>1</v>
      </c>
      <c r="E7" s="11"/>
      <c r="F7" s="11">
        <f>D7*C7+E7</f>
        <v>9003.7999999999993</v>
      </c>
      <c r="H7">
        <v>13852</v>
      </c>
      <c r="I7">
        <v>1</v>
      </c>
      <c r="J7">
        <f t="shared" ref="J7:J11" si="0">D7*H7</f>
        <v>13852</v>
      </c>
      <c r="L7">
        <f t="shared" ref="L7:L11" si="1">J7-F7</f>
        <v>4848.2000000000007</v>
      </c>
      <c r="M7" s="2">
        <f t="shared" ref="M7:M11" si="2">L7/F7</f>
        <v>0.53846153846153855</v>
      </c>
    </row>
    <row r="8" spans="1:18" x14ac:dyDescent="0.25">
      <c r="A8" t="s">
        <v>3</v>
      </c>
      <c r="B8" t="s">
        <v>27</v>
      </c>
      <c r="C8">
        <v>250</v>
      </c>
      <c r="D8">
        <v>1</v>
      </c>
      <c r="E8" s="11"/>
      <c r="F8" s="11">
        <f t="shared" ref="F8:F11" si="3">D8*C8+E8</f>
        <v>250</v>
      </c>
      <c r="H8">
        <v>640</v>
      </c>
      <c r="I8">
        <v>1</v>
      </c>
      <c r="J8">
        <f t="shared" si="0"/>
        <v>640</v>
      </c>
      <c r="L8">
        <f t="shared" si="1"/>
        <v>390</v>
      </c>
      <c r="M8" s="2">
        <f t="shared" si="2"/>
        <v>1.56</v>
      </c>
    </row>
    <row r="9" spans="1:18" x14ac:dyDescent="0.25">
      <c r="A9" t="s">
        <v>3</v>
      </c>
      <c r="B9" t="s">
        <v>28</v>
      </c>
      <c r="C9">
        <v>150</v>
      </c>
      <c r="D9">
        <v>1</v>
      </c>
      <c r="E9" s="11"/>
      <c r="F9" s="11">
        <f t="shared" si="3"/>
        <v>150</v>
      </c>
      <c r="H9">
        <v>398</v>
      </c>
      <c r="I9">
        <v>1</v>
      </c>
      <c r="J9">
        <f t="shared" si="0"/>
        <v>398</v>
      </c>
      <c r="L9">
        <f t="shared" si="1"/>
        <v>248</v>
      </c>
      <c r="M9" s="2">
        <f t="shared" si="2"/>
        <v>1.6533333333333333</v>
      </c>
    </row>
    <row r="10" spans="1:18" ht="30" x14ac:dyDescent="0.25">
      <c r="A10" t="s">
        <v>4</v>
      </c>
      <c r="B10" s="12" t="s">
        <v>26</v>
      </c>
      <c r="C10">
        <v>20979</v>
      </c>
      <c r="D10">
        <v>1</v>
      </c>
      <c r="E10" s="11"/>
      <c r="F10" s="11">
        <f t="shared" si="3"/>
        <v>20979</v>
      </c>
      <c r="H10">
        <v>4500</v>
      </c>
      <c r="I10">
        <v>1</v>
      </c>
      <c r="J10">
        <f t="shared" si="0"/>
        <v>4500</v>
      </c>
      <c r="L10">
        <f t="shared" si="1"/>
        <v>-16479</v>
      </c>
      <c r="M10" s="2">
        <f t="shared" si="2"/>
        <v>-0.7854997854997855</v>
      </c>
    </row>
    <row r="11" spans="1:18" ht="30" x14ac:dyDescent="0.25">
      <c r="A11" t="s">
        <v>5</v>
      </c>
      <c r="B11" s="12" t="s">
        <v>29</v>
      </c>
      <c r="C11">
        <v>950</v>
      </c>
      <c r="D11">
        <v>1</v>
      </c>
      <c r="E11" s="11"/>
      <c r="F11" s="11">
        <f t="shared" si="3"/>
        <v>950</v>
      </c>
      <c r="J11">
        <f t="shared" si="0"/>
        <v>0</v>
      </c>
      <c r="L11">
        <f t="shared" si="1"/>
        <v>-950</v>
      </c>
      <c r="M11" s="2">
        <f t="shared" si="2"/>
        <v>-1</v>
      </c>
    </row>
    <row r="12" spans="1:18" s="7" customFormat="1" ht="15.75" x14ac:dyDescent="0.25">
      <c r="B12" s="7" t="s">
        <v>18</v>
      </c>
      <c r="F12" s="15">
        <f>SUM(F7:F11)</f>
        <v>31332.799999999999</v>
      </c>
      <c r="J12" s="7">
        <f>SUM(J7:J11)</f>
        <v>19390</v>
      </c>
      <c r="L12" s="7">
        <f>J12-F12</f>
        <v>-11942.8</v>
      </c>
      <c r="M12" s="8">
        <f>L12/F12</f>
        <v>-0.38115967931369044</v>
      </c>
    </row>
    <row r="15" spans="1:18" x14ac:dyDescent="0.25">
      <c r="B15" s="9" t="s">
        <v>20</v>
      </c>
    </row>
    <row r="16" spans="1:18" x14ac:dyDescent="0.25">
      <c r="B16" t="s">
        <v>30</v>
      </c>
      <c r="M16" s="1"/>
    </row>
    <row r="17" spans="13:13" x14ac:dyDescent="0.25">
      <c r="M17" s="2"/>
    </row>
    <row r="18" spans="13:13" x14ac:dyDescent="0.25">
      <c r="M18" s="2"/>
    </row>
    <row r="19" spans="13:13" x14ac:dyDescent="0.25">
      <c r="M19" s="2"/>
    </row>
    <row r="20" spans="13:13" x14ac:dyDescent="0.25">
      <c r="M20" s="2"/>
    </row>
    <row r="21" spans="13:13" x14ac:dyDescent="0.25">
      <c r="M21" s="2"/>
    </row>
    <row r="22" spans="13:13" x14ac:dyDescent="0.25">
      <c r="M22" s="2"/>
    </row>
    <row r="23" spans="13:13" x14ac:dyDescent="0.25">
      <c r="M23" s="2"/>
    </row>
    <row r="24" spans="13:13" x14ac:dyDescent="0.25">
      <c r="M24" s="2"/>
    </row>
    <row r="25" spans="13:13" x14ac:dyDescent="0.25">
      <c r="M25" s="2"/>
    </row>
    <row r="26" spans="13:13" x14ac:dyDescent="0.25">
      <c r="M26" s="2"/>
    </row>
    <row r="28" spans="13:13" x14ac:dyDescent="0.25">
      <c r="M28" s="2"/>
    </row>
  </sheetData>
  <printOptions gridLines="1"/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2015-03-26T15:48:29Z</cp:lastPrinted>
  <dcterms:created xsi:type="dcterms:W3CDTF">2015-02-25T16:23:54Z</dcterms:created>
  <dcterms:modified xsi:type="dcterms:W3CDTF">2015-03-26T17:39:54Z</dcterms:modified>
</cp:coreProperties>
</file>