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P18" i="1"/>
  <c r="L19" i="1" l="1"/>
  <c r="K18" i="1"/>
  <c r="L18" i="1" s="1"/>
  <c r="K19" i="1"/>
  <c r="Q19" i="1"/>
  <c r="P19" i="1"/>
  <c r="N22" i="1" l="1"/>
  <c r="N25" i="1" s="1"/>
  <c r="P14" i="1" l="1"/>
  <c r="Q14" i="1" s="1"/>
  <c r="E13" i="1" l="1"/>
  <c r="E14" i="1"/>
  <c r="E15" i="1"/>
  <c r="E20" i="1"/>
  <c r="E21" i="1"/>
  <c r="E11" i="1"/>
  <c r="I21" i="1" l="1"/>
  <c r="P21" i="1" s="1"/>
  <c r="Q21" i="1" s="1"/>
  <c r="P20" i="1"/>
  <c r="Q20" i="1" s="1"/>
  <c r="I17" i="1"/>
  <c r="P17" i="1" s="1"/>
  <c r="Q17" i="1" s="1"/>
  <c r="I16" i="1"/>
  <c r="P16" i="1" s="1"/>
  <c r="Q16" i="1" s="1"/>
  <c r="P15" i="1"/>
  <c r="Q15" i="1" s="1"/>
  <c r="P13" i="1"/>
  <c r="Q13" i="1" s="1"/>
  <c r="P12" i="1"/>
  <c r="Q12" i="1" s="1"/>
  <c r="P11" i="1"/>
  <c r="Q11" i="1" s="1"/>
  <c r="I22" i="1" l="1"/>
  <c r="K20" i="1"/>
  <c r="L20" i="1" s="1"/>
  <c r="K11" i="1"/>
  <c r="K21" i="1"/>
  <c r="L21" i="1" s="1"/>
  <c r="K17" i="1"/>
  <c r="L17" i="1" s="1"/>
  <c r="E22" i="1"/>
  <c r="E25" i="1" s="1"/>
  <c r="K16" i="1"/>
  <c r="L16" i="1" s="1"/>
  <c r="K15" i="1"/>
  <c r="L15" i="1" s="1"/>
  <c r="K14" i="1"/>
  <c r="L14" i="1" s="1"/>
  <c r="K13" i="1"/>
  <c r="L13" i="1" s="1"/>
  <c r="K12" i="1"/>
  <c r="L12" i="1" s="1"/>
  <c r="P22" i="1" l="1"/>
  <c r="Q22" i="1" s="1"/>
  <c r="I25" i="1"/>
  <c r="P25" i="1" s="1"/>
  <c r="L11" i="1"/>
  <c r="K22" i="1"/>
  <c r="L22" i="1" s="1"/>
  <c r="K25" i="1" l="1"/>
  <c r="L25" i="1" s="1"/>
  <c r="Q25" i="1"/>
</calcChain>
</file>

<file path=xl/sharedStrings.xml><?xml version="1.0" encoding="utf-8"?>
<sst xmlns="http://schemas.openxmlformats.org/spreadsheetml/2006/main" count="52" uniqueCount="40">
  <si>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</si>
  <si>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</si>
  <si>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</si>
  <si>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</si>
  <si>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</si>
  <si>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</si>
  <si>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</si>
  <si>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</si>
  <si>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</si>
  <si>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</si>
  <si>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</si>
  <si>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Projected Profit</t>
  </si>
  <si>
    <t>Dollars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</si>
  <si>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</si>
  <si>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</si>
  <si>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</si>
  <si>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</si>
  <si>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</si>
  <si>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</si>
  <si>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</si>
  <si>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</si>
  <si>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</si>
  <si>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</si>
  <si>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</si>
  <si>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Projected Costs</t>
  </si>
  <si>
    <t>Quoted Price</t>
  </si>
  <si>
    <t>Percent Margin</t>
  </si>
  <si>
    <t>General Distributing</t>
  </si>
  <si>
    <t>Case (needed arm brackets and stanchions)</t>
  </si>
  <si>
    <t>SDC-30-16MD</t>
  </si>
  <si>
    <t>Silencer</t>
  </si>
  <si>
    <t>Diverter</t>
  </si>
  <si>
    <t>K&amp;B Duct</t>
  </si>
  <si>
    <t xml:space="preserve">Fume Arms </t>
  </si>
  <si>
    <t>Transitions</t>
  </si>
  <si>
    <t>In Process</t>
  </si>
  <si>
    <t>MC</t>
  </si>
  <si>
    <t>ESSCO Control panel</t>
  </si>
  <si>
    <t>Avani (two trips 3 days +10days)</t>
  </si>
  <si>
    <t>BR-008 Arm Brackets+shipping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</si>
</sst>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3" fillId="0" borderId="10" xfId="0" applyFont="1" applyBorder="1"/>
    <xf numFmtId="9" fontId="6" fillId="0" borderId="6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topLeftCell="B19" workbookViewId="0">
      <selection activeCell="R18" sqref="R18"/>
    </sheetView>
  </sheetViews>
  <sheetFormatPr defaultRowHeight="15" x14ac:dyDescent="0.25"/>
  <cols>
    <col min="1" max="1" width="13.28515625" customWidth="1"/>
    <col min="2" max="2" width="29.1406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22</v>
      </c>
      <c r="C1" s="13"/>
    </row>
    <row r="4" spans="1:17" x14ac:dyDescent="0.25">
      <c r="A4" t="s">
        <v>1</v>
      </c>
      <c r="B4" t="s">
        <v>27</v>
      </c>
    </row>
    <row r="5" spans="1:17" x14ac:dyDescent="0.25">
      <c r="A5" t="s">
        <v>2</v>
      </c>
      <c r="B5" s="15">
        <v>42220</v>
      </c>
    </row>
    <row r="6" spans="1:17" x14ac:dyDescent="0.25">
      <c r="A6" t="s">
        <v>23</v>
      </c>
      <c r="B6" s="30" t="s">
        <v>35</v>
      </c>
    </row>
    <row r="7" spans="1:17" x14ac:dyDescent="0.25">
      <c r="A7" t="s">
        <v>15</v>
      </c>
      <c r="B7" s="16" t="s">
        <v>36</v>
      </c>
    </row>
    <row r="8" spans="1:17" ht="15.75" thickBot="1" x14ac:dyDescent="0.3">
      <c r="A8" t="s">
        <v>16</v>
      </c>
      <c r="B8" s="16">
        <v>20799</v>
      </c>
    </row>
    <row r="9" spans="1:17" x14ac:dyDescent="0.25">
      <c r="A9" t="s">
        <v>17</v>
      </c>
      <c r="B9" s="16">
        <v>0</v>
      </c>
      <c r="C9" s="4" t="s">
        <v>24</v>
      </c>
      <c r="D9" s="4"/>
      <c r="E9" s="4"/>
      <c r="G9" s="4" t="s">
        <v>25</v>
      </c>
      <c r="H9" s="4"/>
      <c r="I9" s="4"/>
      <c r="K9" s="4" t="s">
        <v>11</v>
      </c>
      <c r="L9" s="4"/>
      <c r="N9" s="20" t="s">
        <v>13</v>
      </c>
      <c r="O9" s="21"/>
      <c r="P9" s="22" t="s">
        <v>14</v>
      </c>
      <c r="Q9" s="23" t="s">
        <v>26</v>
      </c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12</v>
      </c>
      <c r="L10" s="5" t="s">
        <v>0</v>
      </c>
      <c r="N10" s="24" t="s">
        <v>12</v>
      </c>
      <c r="O10" s="25"/>
      <c r="P10" s="25" t="s">
        <v>12</v>
      </c>
      <c r="Q10" s="26" t="s">
        <v>0</v>
      </c>
    </row>
    <row r="11" spans="1:17" ht="30" customHeight="1" x14ac:dyDescent="0.25">
      <c r="A11" t="s">
        <v>3</v>
      </c>
      <c r="B11" t="s">
        <v>29</v>
      </c>
      <c r="C11">
        <v>17928</v>
      </c>
      <c r="D11">
        <v>1</v>
      </c>
      <c r="E11" s="9">
        <f>D11*C11</f>
        <v>17928</v>
      </c>
      <c r="G11">
        <v>25938</v>
      </c>
      <c r="H11">
        <v>1</v>
      </c>
      <c r="I11">
        <v>25938</v>
      </c>
      <c r="K11">
        <f t="shared" ref="K11:K21" si="0">I11-E11</f>
        <v>8010</v>
      </c>
      <c r="L11" s="2">
        <f t="shared" ref="L11:L21" si="1">K11/E11</f>
        <v>0.44678714859437751</v>
      </c>
      <c r="N11" s="27">
        <v>17928</v>
      </c>
      <c r="O11" s="25"/>
      <c r="P11" s="25">
        <f>I11-N11</f>
        <v>8010</v>
      </c>
      <c r="Q11" s="31">
        <f>P11/N11</f>
        <v>0.44678714859437751</v>
      </c>
    </row>
    <row r="12" spans="1:17" ht="30" customHeight="1" x14ac:dyDescent="0.25">
      <c r="A12" t="s">
        <v>3</v>
      </c>
      <c r="B12" t="s">
        <v>30</v>
      </c>
      <c r="C12" s="9">
        <v>906</v>
      </c>
      <c r="D12">
        <v>1</v>
      </c>
      <c r="E12" s="9">
        <v>906</v>
      </c>
      <c r="G12">
        <v>1007</v>
      </c>
      <c r="H12">
        <v>1</v>
      </c>
      <c r="I12">
        <v>1007</v>
      </c>
      <c r="K12">
        <f t="shared" si="0"/>
        <v>101</v>
      </c>
      <c r="L12" s="2">
        <f t="shared" si="1"/>
        <v>0.11147902869757174</v>
      </c>
      <c r="N12" s="27">
        <v>906</v>
      </c>
      <c r="O12" s="25"/>
      <c r="P12" s="25">
        <f t="shared" ref="P12:P22" si="2">I12-N12</f>
        <v>101</v>
      </c>
      <c r="Q12" s="31">
        <f t="shared" ref="Q12:Q21" si="3">P12/N12</f>
        <v>0.11147902869757174</v>
      </c>
    </row>
    <row r="13" spans="1:17" ht="30" customHeight="1" x14ac:dyDescent="0.25">
      <c r="A13" t="s">
        <v>3</v>
      </c>
      <c r="B13" t="s">
        <v>31</v>
      </c>
      <c r="D13">
        <v>1</v>
      </c>
      <c r="E13" s="9">
        <f t="shared" ref="E13:E21" si="4">D13*C13</f>
        <v>0</v>
      </c>
      <c r="I13">
        <v>4911</v>
      </c>
      <c r="K13">
        <f t="shared" si="0"/>
        <v>4911</v>
      </c>
      <c r="L13" s="2" t="e">
        <f t="shared" si="1"/>
        <v>#DIV/0!</v>
      </c>
      <c r="N13" s="27"/>
      <c r="O13" s="25"/>
      <c r="P13" s="25">
        <f t="shared" si="2"/>
        <v>4911</v>
      </c>
      <c r="Q13" s="31" t="e">
        <f t="shared" si="3"/>
        <v>#DIV/0!</v>
      </c>
    </row>
    <row r="14" spans="1:17" ht="30" customHeight="1" x14ac:dyDescent="0.25">
      <c r="A14" t="s">
        <v>3</v>
      </c>
      <c r="B14" t="s">
        <v>32</v>
      </c>
      <c r="D14">
        <v>1</v>
      </c>
      <c r="E14" s="9">
        <f t="shared" si="4"/>
        <v>0</v>
      </c>
      <c r="I14">
        <v>11801</v>
      </c>
      <c r="K14">
        <f t="shared" si="0"/>
        <v>11801</v>
      </c>
      <c r="L14" s="2" t="e">
        <f t="shared" si="1"/>
        <v>#DIV/0!</v>
      </c>
      <c r="N14" s="27">
        <v>13134</v>
      </c>
      <c r="O14" s="25"/>
      <c r="P14" s="25">
        <f t="shared" si="2"/>
        <v>-1333</v>
      </c>
      <c r="Q14" s="31">
        <f t="shared" si="3"/>
        <v>-0.1014923100350236</v>
      </c>
    </row>
    <row r="15" spans="1:17" ht="30" customHeight="1" x14ac:dyDescent="0.25">
      <c r="A15" t="s">
        <v>3</v>
      </c>
      <c r="B15" t="s">
        <v>33</v>
      </c>
      <c r="C15">
        <v>437</v>
      </c>
      <c r="D15">
        <v>8</v>
      </c>
      <c r="E15" s="9">
        <f t="shared" si="4"/>
        <v>3496</v>
      </c>
      <c r="I15">
        <v>7836</v>
      </c>
      <c r="K15">
        <f t="shared" si="0"/>
        <v>4340</v>
      </c>
      <c r="L15" s="2">
        <f t="shared" si="1"/>
        <v>1.2414187643020596</v>
      </c>
      <c r="N15" s="27">
        <v>3496</v>
      </c>
      <c r="O15" s="25"/>
      <c r="P15" s="25">
        <f t="shared" si="2"/>
        <v>4340</v>
      </c>
      <c r="Q15" s="31">
        <f t="shared" si="3"/>
        <v>1.2414187643020596</v>
      </c>
    </row>
    <row r="16" spans="1:17" ht="30" customHeight="1" x14ac:dyDescent="0.25">
      <c r="A16" t="s">
        <v>3</v>
      </c>
      <c r="B16" t="s">
        <v>34</v>
      </c>
      <c r="D16">
        <v>1</v>
      </c>
      <c r="E16" s="9">
        <v>750</v>
      </c>
      <c r="I16">
        <f t="shared" ref="I16:I21" si="5">D16*G16</f>
        <v>0</v>
      </c>
      <c r="K16">
        <f t="shared" si="0"/>
        <v>-750</v>
      </c>
      <c r="L16" s="2">
        <f t="shared" si="1"/>
        <v>-1</v>
      </c>
      <c r="N16" s="27">
        <v>750</v>
      </c>
      <c r="O16" s="25"/>
      <c r="P16" s="25">
        <f t="shared" si="2"/>
        <v>-750</v>
      </c>
      <c r="Q16" s="31">
        <f t="shared" si="3"/>
        <v>-1</v>
      </c>
    </row>
    <row r="17" spans="1:17" ht="30" customHeight="1" x14ac:dyDescent="0.25">
      <c r="A17" t="s">
        <v>3</v>
      </c>
      <c r="B17" s="10" t="s">
        <v>28</v>
      </c>
      <c r="D17">
        <v>1</v>
      </c>
      <c r="E17" s="9">
        <v>1275</v>
      </c>
      <c r="I17">
        <f t="shared" si="5"/>
        <v>0</v>
      </c>
      <c r="K17">
        <f t="shared" si="0"/>
        <v>-1275</v>
      </c>
      <c r="L17" s="2">
        <f t="shared" si="1"/>
        <v>-1</v>
      </c>
      <c r="N17" s="27">
        <v>1275</v>
      </c>
      <c r="O17" s="25"/>
      <c r="P17" s="25">
        <f t="shared" si="2"/>
        <v>-1275</v>
      </c>
      <c r="Q17" s="31">
        <f t="shared" si="3"/>
        <v>-1</v>
      </c>
    </row>
    <row r="18" spans="1:17" ht="30" customHeight="1" x14ac:dyDescent="0.25">
      <c r="A18" t="s">
        <v>3</v>
      </c>
      <c r="B18" s="10" t="s">
        <v>39</v>
      </c>
      <c r="D18">
        <v>5</v>
      </c>
      <c r="E18" s="9">
        <v>580</v>
      </c>
      <c r="I18">
        <v>0</v>
      </c>
      <c r="K18">
        <f t="shared" si="0"/>
        <v>-580</v>
      </c>
      <c r="L18" s="2">
        <f t="shared" si="1"/>
        <v>-1</v>
      </c>
      <c r="N18" s="27">
        <v>580</v>
      </c>
      <c r="O18" s="25"/>
      <c r="P18" s="25">
        <f t="shared" si="2"/>
        <v>-580</v>
      </c>
      <c r="Q18" s="31">
        <f t="shared" si="3"/>
        <v>-1</v>
      </c>
    </row>
    <row r="19" spans="1:17" ht="30" customHeight="1" x14ac:dyDescent="0.25">
      <c r="A19" t="s">
        <v>3</v>
      </c>
      <c r="B19" s="10" t="s">
        <v>37</v>
      </c>
      <c r="D19">
        <v>1</v>
      </c>
      <c r="E19" s="9">
        <v>2275</v>
      </c>
      <c r="H19">
        <v>1</v>
      </c>
      <c r="I19">
        <v>0</v>
      </c>
      <c r="K19">
        <f t="shared" si="0"/>
        <v>-2275</v>
      </c>
      <c r="L19" s="2">
        <f t="shared" si="1"/>
        <v>-1</v>
      </c>
      <c r="N19" s="27">
        <v>2275</v>
      </c>
      <c r="O19" s="25"/>
      <c r="P19" s="25">
        <f t="shared" si="2"/>
        <v>-2275</v>
      </c>
      <c r="Q19" s="31">
        <f t="shared" si="3"/>
        <v>-1</v>
      </c>
    </row>
    <row r="20" spans="1:17" ht="30" customHeight="1" x14ac:dyDescent="0.25">
      <c r="A20" t="s">
        <v>4</v>
      </c>
      <c r="B20" t="s">
        <v>38</v>
      </c>
      <c r="C20">
        <v>1800</v>
      </c>
      <c r="D20">
        <v>13</v>
      </c>
      <c r="E20" s="9">
        <f t="shared" si="4"/>
        <v>23400</v>
      </c>
      <c r="I20">
        <v>4465</v>
      </c>
      <c r="K20">
        <f t="shared" si="0"/>
        <v>-18935</v>
      </c>
      <c r="L20" s="2">
        <f t="shared" si="1"/>
        <v>-0.8091880341880342</v>
      </c>
      <c r="N20" s="27">
        <v>23400</v>
      </c>
      <c r="O20" s="25"/>
      <c r="P20" s="25">
        <f t="shared" si="2"/>
        <v>-18935</v>
      </c>
      <c r="Q20" s="31">
        <f t="shared" si="3"/>
        <v>-0.8091880341880342</v>
      </c>
    </row>
    <row r="21" spans="1:17" ht="30" customHeight="1" x14ac:dyDescent="0.25">
      <c r="A21" t="s">
        <v>5</v>
      </c>
      <c r="E21" s="9">
        <f t="shared" si="4"/>
        <v>0</v>
      </c>
      <c r="I21">
        <f t="shared" si="5"/>
        <v>0</v>
      </c>
      <c r="K21">
        <f t="shared" si="0"/>
        <v>0</v>
      </c>
      <c r="L21" s="2" t="e">
        <f t="shared" si="1"/>
        <v>#DIV/0!</v>
      </c>
      <c r="N21" s="27"/>
      <c r="O21" s="25"/>
      <c r="P21" s="25">
        <f t="shared" si="2"/>
        <v>0</v>
      </c>
      <c r="Q21" s="31" t="e">
        <f t="shared" si="3"/>
        <v>#DIV/0!</v>
      </c>
    </row>
    <row r="22" spans="1:17" s="6" customFormat="1" ht="30" customHeight="1" x14ac:dyDescent="0.25">
      <c r="B22" s="6" t="s">
        <v>18</v>
      </c>
      <c r="E22" s="6">
        <f>SUM(E11:E21)</f>
        <v>50610</v>
      </c>
      <c r="I22" s="6">
        <f>SUM(I11:I21)</f>
        <v>55958</v>
      </c>
      <c r="K22" s="6">
        <f>I22-E22</f>
        <v>5348</v>
      </c>
      <c r="L22" s="7">
        <f>K22/E22</f>
        <v>0.10567081604426003</v>
      </c>
      <c r="N22" s="28">
        <f>SUM(N11:N21)</f>
        <v>63744</v>
      </c>
      <c r="O22" s="29"/>
      <c r="P22" s="29">
        <f t="shared" si="2"/>
        <v>-7786</v>
      </c>
      <c r="Q22" s="32">
        <f>P22/N22</f>
        <v>-0.12214482931726908</v>
      </c>
    </row>
    <row r="23" spans="1:17" ht="30" customHeight="1" x14ac:dyDescent="0.25">
      <c r="A23" t="s">
        <v>19</v>
      </c>
      <c r="E23">
        <v>0</v>
      </c>
      <c r="N23" s="27"/>
      <c r="O23" s="25"/>
      <c r="P23" s="25"/>
      <c r="Q23" s="26"/>
    </row>
    <row r="24" spans="1:17" ht="29.25" customHeight="1" x14ac:dyDescent="0.25">
      <c r="A24" s="10" t="s">
        <v>20</v>
      </c>
      <c r="E24" s="8">
        <v>5120</v>
      </c>
      <c r="N24" s="33">
        <v>5120</v>
      </c>
      <c r="O24" s="25"/>
      <c r="P24" s="25"/>
      <c r="Q24" s="26"/>
    </row>
    <row r="25" spans="1:17" ht="30" customHeight="1" thickBot="1" x14ac:dyDescent="0.3">
      <c r="B25" s="6" t="s">
        <v>21</v>
      </c>
      <c r="E25" s="11">
        <f>SUM(E22,E23:E24)</f>
        <v>55730</v>
      </c>
      <c r="F25" s="8"/>
      <c r="G25" s="8"/>
      <c r="H25" s="8"/>
      <c r="I25" s="11">
        <f>SUM(I22,I23:I24)</f>
        <v>55958</v>
      </c>
      <c r="J25" s="8"/>
      <c r="K25" s="6">
        <f>I25-E25</f>
        <v>228</v>
      </c>
      <c r="L25" s="7">
        <f>K25/E25</f>
        <v>4.0911537771397815E-3</v>
      </c>
      <c r="N25" s="17">
        <f>SUM(N22:N24)</f>
        <v>68864</v>
      </c>
      <c r="O25" s="18"/>
      <c r="P25" s="19">
        <f>I25-N25</f>
        <v>-12906</v>
      </c>
      <c r="Q25" s="34">
        <f>P25/N25</f>
        <v>-0.18741287174721188</v>
      </c>
    </row>
    <row r="29" spans="1:17" x14ac:dyDescent="0.25">
      <c r="L29" s="1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39" spans="12:12" x14ac:dyDescent="0.25">
      <c r="L39" s="2"/>
    </row>
    <row r="41" spans="12:12" x14ac:dyDescent="0.25">
      <c r="L41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2015-08-06T12:51:40Z</dcterms:modified>
</cp:coreProperties>
</file>