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20" i="1" s="1"/>
  <c r="P23" i="1" s="1"/>
  <c r="N20" i="1"/>
  <c r="Q20" i="1" l="1"/>
  <c r="Q23" i="1"/>
  <c r="Q12" i="1"/>
  <c r="Q13" i="1"/>
  <c r="Q11" i="1" l="1"/>
  <c r="P12" i="1" l="1"/>
  <c r="P13" i="1"/>
  <c r="P11" i="1"/>
  <c r="I14" i="1" l="1"/>
  <c r="E12" i="1" l="1"/>
  <c r="E13" i="1"/>
  <c r="E14" i="1"/>
  <c r="E15" i="1"/>
  <c r="E16" i="1"/>
  <c r="E17" i="1"/>
  <c r="E18" i="1"/>
  <c r="E19" i="1"/>
  <c r="E11" i="1"/>
  <c r="I19" i="1" l="1"/>
  <c r="I18" i="1"/>
  <c r="I17" i="1"/>
  <c r="I16" i="1"/>
  <c r="I15" i="1"/>
  <c r="I13" i="1"/>
  <c r="I12" i="1"/>
  <c r="I11" i="1"/>
  <c r="I20" i="1" l="1"/>
  <c r="I23" i="1" s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L11" i="1" l="1"/>
  <c r="K23" i="1"/>
  <c r="L23" i="1" s="1"/>
  <c r="K20" i="1"/>
  <c r="L20" i="1" s="1"/>
</calcChain>
</file>

<file path=xl/sharedStrings.xml><?xml version="1.0" encoding="utf-8"?>
<sst xmlns="http://schemas.openxmlformats.org/spreadsheetml/2006/main" count="43" uniqueCount="33">
  <si>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</si>
  <si>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</si>
  <si>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</si>
  <si>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</si>
  <si>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</si>
  <si>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</si>
  <si>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</si>
  <si>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</si>
  <si>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</si>
  <si>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</si>
  <si>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</si>
  <si>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</si>
  <si>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</si>
  <si>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</si>
  <si>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</si>
  <si>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</si>
  <si>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</si>
  <si>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</si>
  <si>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</si>
  <si>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</si>
  <si>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</si>
  <si>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</si>
  <si>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</si>
  <si>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</si>
  <si>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</si>
  <si>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</si>
  <si>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Completed</t>
  </si>
  <si>
    <t>MH</t>
  </si>
  <si>
    <t>A-Mist 20</t>
  </si>
  <si>
    <t>Outside Contractor</t>
  </si>
  <si>
    <t>Plenum Box</t>
  </si>
  <si>
    <t>Duct</t>
  </si>
  <si>
    <t>Cubic-Bristol,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</si>
</sst>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5" fillId="0" borderId="0" xfId="0" applyNumberFormat="1" applyFont="1" applyAlignment="1">
      <alignment horizontal="left"/>
    </xf>
    <xf numFmtId="10" fontId="0" fillId="0" borderId="0" xfId="0" applyNumberFormat="1"/>
    <xf numFmtId="1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topLeftCell="B4" workbookViewId="0">
      <selection activeCell="P16" sqref="P16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2.7109375" bestFit="1" customWidth="1"/>
  </cols>
  <sheetData>
    <row r="1" spans="1:17" ht="24" x14ac:dyDescent="0.4">
      <c r="A1" s="13"/>
      <c r="B1" s="15" t="s">
        <v>24</v>
      </c>
      <c r="C1" s="14"/>
    </row>
    <row r="4" spans="1:17" x14ac:dyDescent="0.25">
      <c r="A4" t="s">
        <v>1</v>
      </c>
      <c r="B4" t="s">
        <v>32</v>
      </c>
    </row>
    <row r="5" spans="1:17" x14ac:dyDescent="0.25">
      <c r="A5" t="s">
        <v>2</v>
      </c>
      <c r="B5" s="16">
        <v>42137</v>
      </c>
    </row>
    <row r="6" spans="1:17" x14ac:dyDescent="0.25">
      <c r="A6" t="s">
        <v>25</v>
      </c>
      <c r="B6" s="18" t="s">
        <v>26</v>
      </c>
    </row>
    <row r="7" spans="1:17" x14ac:dyDescent="0.25">
      <c r="A7" t="s">
        <v>17</v>
      </c>
      <c r="B7" s="17" t="s">
        <v>27</v>
      </c>
    </row>
    <row r="8" spans="1:17" x14ac:dyDescent="0.25">
      <c r="A8" t="s">
        <v>18</v>
      </c>
      <c r="B8" s="17">
        <v>22482</v>
      </c>
    </row>
    <row r="9" spans="1:17" x14ac:dyDescent="0.25">
      <c r="A9" t="s">
        <v>19</v>
      </c>
      <c r="B9" s="17">
        <v>0</v>
      </c>
      <c r="C9" s="4" t="s">
        <v>14</v>
      </c>
      <c r="D9" s="4"/>
      <c r="E9" s="4"/>
      <c r="G9" s="4" t="s">
        <v>11</v>
      </c>
      <c r="H9" s="4"/>
      <c r="I9" s="4"/>
      <c r="K9" s="4" t="s">
        <v>12</v>
      </c>
      <c r="L9" s="4"/>
      <c r="N9" s="4" t="s">
        <v>15</v>
      </c>
      <c r="P9" s="6" t="s">
        <v>16</v>
      </c>
      <c r="Q9" s="4"/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13</v>
      </c>
      <c r="L10" s="5" t="s">
        <v>0</v>
      </c>
      <c r="N10" s="3" t="s">
        <v>13</v>
      </c>
      <c r="P10" t="s">
        <v>13</v>
      </c>
      <c r="Q10" s="3" t="s">
        <v>0</v>
      </c>
    </row>
    <row r="11" spans="1:17" x14ac:dyDescent="0.25">
      <c r="A11" t="s">
        <v>3</v>
      </c>
      <c r="B11" t="s">
        <v>28</v>
      </c>
      <c r="C11">
        <v>4289</v>
      </c>
      <c r="D11">
        <v>1</v>
      </c>
      <c r="E11" s="10">
        <f>D11*C11</f>
        <v>4289</v>
      </c>
      <c r="G11">
        <v>14413</v>
      </c>
      <c r="H11">
        <v>1</v>
      </c>
      <c r="I11">
        <f t="shared" ref="I11:I19" si="0">D11*G11</f>
        <v>14413</v>
      </c>
      <c r="K11">
        <f t="shared" ref="K11:K19" si="1">I11-E11</f>
        <v>10124</v>
      </c>
      <c r="L11" s="2">
        <f t="shared" ref="L11:L19" si="2">K11/E11</f>
        <v>2.3604569829797155</v>
      </c>
      <c r="N11">
        <v>4289</v>
      </c>
      <c r="P11">
        <f>I11-N11</f>
        <v>10124</v>
      </c>
      <c r="Q11" s="20">
        <f>P11/N11*100</f>
        <v>236.04569829797154</v>
      </c>
    </row>
    <row r="12" spans="1:17" x14ac:dyDescent="0.25">
      <c r="A12" t="s">
        <v>3</v>
      </c>
      <c r="B12" t="s">
        <v>30</v>
      </c>
      <c r="C12">
        <v>110</v>
      </c>
      <c r="D12">
        <v>1</v>
      </c>
      <c r="E12" s="10">
        <f t="shared" ref="E12:E19" si="3">D12*C12</f>
        <v>110</v>
      </c>
      <c r="G12">
        <v>0</v>
      </c>
      <c r="H12">
        <v>1</v>
      </c>
      <c r="I12">
        <f t="shared" si="0"/>
        <v>0</v>
      </c>
      <c r="K12">
        <f t="shared" si="1"/>
        <v>-110</v>
      </c>
      <c r="L12" s="2">
        <f t="shared" si="2"/>
        <v>-1</v>
      </c>
      <c r="N12">
        <v>110</v>
      </c>
      <c r="P12">
        <f t="shared" ref="P12:P13" si="4">I12-N12</f>
        <v>-110</v>
      </c>
      <c r="Q12" s="20">
        <f t="shared" ref="Q12:Q13" si="5">P12/N12*100</f>
        <v>-100</v>
      </c>
    </row>
    <row r="13" spans="1:17" x14ac:dyDescent="0.25">
      <c r="A13" t="s">
        <v>3</v>
      </c>
      <c r="B13" t="s">
        <v>31</v>
      </c>
      <c r="C13">
        <v>1821</v>
      </c>
      <c r="D13">
        <v>1</v>
      </c>
      <c r="E13" s="10">
        <f t="shared" si="3"/>
        <v>1821</v>
      </c>
      <c r="G13">
        <v>0</v>
      </c>
      <c r="H13">
        <v>1</v>
      </c>
      <c r="I13">
        <f t="shared" si="0"/>
        <v>0</v>
      </c>
      <c r="K13">
        <f t="shared" si="1"/>
        <v>-1821</v>
      </c>
      <c r="L13" s="2">
        <f t="shared" si="2"/>
        <v>-1</v>
      </c>
      <c r="N13">
        <v>1821</v>
      </c>
      <c r="P13">
        <f t="shared" si="4"/>
        <v>-1821</v>
      </c>
      <c r="Q13" s="20">
        <f t="shared" si="5"/>
        <v>-100</v>
      </c>
    </row>
    <row r="14" spans="1:17" x14ac:dyDescent="0.25">
      <c r="A14" t="s">
        <v>3</v>
      </c>
      <c r="E14" s="10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Q14" s="10"/>
    </row>
    <row r="15" spans="1:17" x14ac:dyDescent="0.25">
      <c r="A15" t="s">
        <v>3</v>
      </c>
      <c r="E15" s="10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Q15" s="10"/>
    </row>
    <row r="16" spans="1:17" x14ac:dyDescent="0.25">
      <c r="A16" t="s">
        <v>3</v>
      </c>
      <c r="E16" s="10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Q16" s="10"/>
    </row>
    <row r="17" spans="1:17" x14ac:dyDescent="0.25">
      <c r="A17" t="s">
        <v>3</v>
      </c>
      <c r="E17" s="10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Q17" s="10"/>
    </row>
    <row r="18" spans="1:17" x14ac:dyDescent="0.25">
      <c r="A18" t="s">
        <v>4</v>
      </c>
      <c r="B18" t="s">
        <v>29</v>
      </c>
      <c r="C18">
        <v>3345</v>
      </c>
      <c r="D18">
        <v>1</v>
      </c>
      <c r="E18" s="10">
        <f t="shared" si="3"/>
        <v>3345</v>
      </c>
      <c r="G18">
        <v>3692</v>
      </c>
      <c r="H18">
        <v>1</v>
      </c>
      <c r="I18">
        <f t="shared" si="0"/>
        <v>3692</v>
      </c>
      <c r="K18">
        <f t="shared" si="1"/>
        <v>347</v>
      </c>
      <c r="L18" s="2">
        <f t="shared" si="2"/>
        <v>0.10373692077727951</v>
      </c>
      <c r="N18">
        <v>3345</v>
      </c>
      <c r="P18">
        <f t="shared" ref="P18" si="6">I18-N18</f>
        <v>347</v>
      </c>
      <c r="Q18" s="10"/>
    </row>
    <row r="19" spans="1:17" x14ac:dyDescent="0.25">
      <c r="A19" t="s">
        <v>5</v>
      </c>
      <c r="E19" s="10">
        <f t="shared" si="3"/>
        <v>0</v>
      </c>
      <c r="I19">
        <f t="shared" si="0"/>
        <v>0</v>
      </c>
      <c r="K19">
        <f t="shared" si="1"/>
        <v>0</v>
      </c>
      <c r="L19" s="2" t="e">
        <f t="shared" si="2"/>
        <v>#DIV/0!</v>
      </c>
      <c r="Q19" s="10"/>
    </row>
    <row r="20" spans="1:17" s="7" customFormat="1" ht="15.75" x14ac:dyDescent="0.25">
      <c r="B20" s="7" t="s">
        <v>20</v>
      </c>
      <c r="E20" s="7">
        <f>SUM(E11:E19)</f>
        <v>9565</v>
      </c>
      <c r="I20" s="7">
        <f>SUM(I11:I19)</f>
        <v>18105</v>
      </c>
      <c r="K20" s="7">
        <f>I20-E20</f>
        <v>8540</v>
      </c>
      <c r="L20" s="8">
        <f>K20/E20</f>
        <v>0.89283847360167279</v>
      </c>
      <c r="N20" s="7">
        <f>SUM(N11:N19)</f>
        <v>9565</v>
      </c>
      <c r="P20" s="7">
        <f>SUM(P11:P19)</f>
        <v>8540</v>
      </c>
      <c r="Q20" s="8">
        <f>P20/N20</f>
        <v>0.89283847360167279</v>
      </c>
    </row>
    <row r="21" spans="1:17" x14ac:dyDescent="0.25">
      <c r="A21" t="s">
        <v>21</v>
      </c>
      <c r="E21">
        <v>0</v>
      </c>
      <c r="Q21" s="19"/>
    </row>
    <row r="22" spans="1:17" ht="30" x14ac:dyDescent="0.25">
      <c r="A22" s="11" t="s">
        <v>22</v>
      </c>
      <c r="E22">
        <v>0</v>
      </c>
      <c r="Q22" s="19"/>
    </row>
    <row r="23" spans="1:17" ht="15.75" x14ac:dyDescent="0.25">
      <c r="B23" s="7" t="s">
        <v>23</v>
      </c>
      <c r="E23" s="12">
        <f>SUM(E20,E21:E22)</f>
        <v>9565</v>
      </c>
      <c r="F23" s="9"/>
      <c r="G23" s="9"/>
      <c r="H23" s="9"/>
      <c r="I23" s="12">
        <f>SUM(I20,I21:I22)</f>
        <v>18105</v>
      </c>
      <c r="J23" s="9"/>
      <c r="K23" s="12">
        <f>SUM(K11:K19,K21:K22)</f>
        <v>8540</v>
      </c>
      <c r="L23" s="8">
        <f>K23/E23</f>
        <v>0.89283847360167279</v>
      </c>
      <c r="P23" s="12">
        <f>SUM(P20:P22)</f>
        <v>8540</v>
      </c>
      <c r="Q23" s="8" t="e">
        <f>P23/J23</f>
        <v>#DIV/0!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rintOptions gridLines="1"/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2015-06-11T13:13:21Z</cp:lastPrinted>
  <dcterms:created xsi:type="dcterms:W3CDTF">2015-02-25T16:23:54Z</dcterms:created>
  <dcterms:modified xsi:type="dcterms:W3CDTF">2015-06-11T13:14:45Z</dcterms:modified>
</cp:coreProperties>
</file>