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ntus\AppData\Local\Microsoft\Windows\INetCache\Content.Outlook\AL3I8I48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D15" i="1"/>
  <c r="K7" i="1"/>
  <c r="D8" i="1"/>
  <c r="D6" i="1"/>
  <c r="G5" i="1"/>
  <c r="D5" i="1" l="1"/>
  <c r="M9" i="1" l="1"/>
  <c r="K9" i="1"/>
  <c r="M8" i="1"/>
  <c r="K8" i="1"/>
  <c r="M7" i="1"/>
  <c r="M6" i="1"/>
  <c r="K6" i="1"/>
  <c r="M5" i="1"/>
  <c r="K5" i="1"/>
  <c r="O5" i="1" l="1"/>
  <c r="P5" i="1" s="1"/>
  <c r="O10" i="1"/>
  <c r="M20" i="1"/>
  <c r="K20" i="1"/>
  <c r="O9" i="1"/>
  <c r="P9" i="1" s="1"/>
  <c r="O8" i="1"/>
  <c r="P8" i="1" s="1"/>
  <c r="O7" i="1"/>
  <c r="P7" i="1" s="1"/>
  <c r="O6" i="1"/>
  <c r="P6" i="1" s="1"/>
  <c r="O20" i="1" l="1"/>
  <c r="P20" i="1" s="1"/>
</calcChain>
</file>

<file path=xl/sharedStrings.xml><?xml version="1.0" encoding="utf-8"?>
<sst xmlns="http://schemas.openxmlformats.org/spreadsheetml/2006/main" count="30" uniqueCount="29">
  <si>
    <t>Customer price</t>
  </si>
  <si>
    <t>Base cost</t>
  </si>
  <si>
    <t>Volume ( Pcs)</t>
  </si>
  <si>
    <t>Total cost</t>
  </si>
  <si>
    <t>Total price</t>
  </si>
  <si>
    <t>Diff</t>
  </si>
  <si>
    <t>%</t>
  </si>
  <si>
    <t>Centrix</t>
  </si>
  <si>
    <t>A.smoke40</t>
  </si>
  <si>
    <t>A.smoke40 stand</t>
  </si>
  <si>
    <t>Control Panel</t>
  </si>
  <si>
    <t>Ducting</t>
  </si>
  <si>
    <t>Installation contracter</t>
  </si>
  <si>
    <t>Dealer</t>
  </si>
  <si>
    <t>From list price</t>
  </si>
  <si>
    <t>Cost estimated Pontus</t>
  </si>
  <si>
    <t>Quote from Boss</t>
  </si>
  <si>
    <t>Quote from Evergreen</t>
  </si>
  <si>
    <t>Freight A.smoke40</t>
  </si>
  <si>
    <t>Freight A.smoke40 stand</t>
  </si>
  <si>
    <t>Freight Control Panel</t>
  </si>
  <si>
    <t>Freight Ducting</t>
  </si>
  <si>
    <t>Internal hour</t>
  </si>
  <si>
    <t>Subject</t>
  </si>
  <si>
    <t>No quote for A.smoke40 stand</t>
  </si>
  <si>
    <t>Quote from Boss no optionel VFD included in this price</t>
  </si>
  <si>
    <t xml:space="preserve">Quote from Evergreen no alt #1 or alt #2 included in this </t>
  </si>
  <si>
    <t>Estimated cost 5%</t>
  </si>
  <si>
    <t>Down draft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</si>
</sst>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quotePrefix="1"/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M15" sqref="M15"/>
    </sheetView>
  </sheetViews>
  <sheetFormatPr defaultRowHeight="14.4" x14ac:dyDescent="0.3"/>
  <cols>
    <col min="2" max="2" width="19.77734375" bestFit="1" customWidth="1"/>
    <col min="4" max="4" width="11" bestFit="1" customWidth="1"/>
    <col min="6" max="6" width="13.44140625" bestFit="1" customWidth="1"/>
    <col min="8" max="8" width="19.44140625" bestFit="1" customWidth="1"/>
  </cols>
  <sheetData>
    <row r="1" spans="1:16" x14ac:dyDescent="0.3">
      <c r="A1" t="s">
        <v>7</v>
      </c>
    </row>
    <row r="4" spans="1:16" x14ac:dyDescent="0.3">
      <c r="D4" t="s">
        <v>1</v>
      </c>
      <c r="F4" t="s">
        <v>0</v>
      </c>
      <c r="I4" t="s">
        <v>2</v>
      </c>
      <c r="K4" t="s">
        <v>3</v>
      </c>
      <c r="M4" t="s">
        <v>4</v>
      </c>
      <c r="O4" t="s">
        <v>5</v>
      </c>
      <c r="P4" s="1" t="s">
        <v>6</v>
      </c>
    </row>
    <row r="5" spans="1:16" x14ac:dyDescent="0.3">
      <c r="B5" t="s">
        <v>8</v>
      </c>
      <c r="D5">
        <f>26270*0.65</f>
        <v>17075.5</v>
      </c>
      <c r="F5">
        <v>23771</v>
      </c>
      <c r="G5" s="4">
        <f>F5/26270-1</f>
        <v>-9.5127521888085265E-2</v>
      </c>
      <c r="H5" s="4" t="s">
        <v>14</v>
      </c>
      <c r="I5">
        <v>2</v>
      </c>
      <c r="K5">
        <f t="shared" ref="K5:K9" si="0">I5*D5</f>
        <v>34151</v>
      </c>
      <c r="M5">
        <f t="shared" ref="M5:M9" si="1">I5*F5</f>
        <v>47542</v>
      </c>
      <c r="O5">
        <f t="shared" ref="O5:O10" si="2">M5-K5</f>
        <v>13391</v>
      </c>
      <c r="P5" s="2">
        <f t="shared" ref="P5:P9" si="3">O5/K5</f>
        <v>0.39211150478756113</v>
      </c>
    </row>
    <row r="6" spans="1:16" x14ac:dyDescent="0.3">
      <c r="B6" t="s">
        <v>9</v>
      </c>
      <c r="D6" s="5">
        <f>895/1.3</f>
        <v>688.46153846153845</v>
      </c>
      <c r="F6">
        <v>895</v>
      </c>
      <c r="H6" t="s">
        <v>15</v>
      </c>
      <c r="I6">
        <v>2</v>
      </c>
      <c r="K6">
        <f t="shared" si="0"/>
        <v>1376.9230769230769</v>
      </c>
      <c r="M6">
        <f t="shared" si="1"/>
        <v>1790</v>
      </c>
      <c r="O6">
        <f t="shared" si="2"/>
        <v>413.07692307692309</v>
      </c>
      <c r="P6" s="2">
        <f t="shared" si="3"/>
        <v>0.3</v>
      </c>
    </row>
    <row r="7" spans="1:16" x14ac:dyDescent="0.3">
      <c r="B7" t="s">
        <v>10</v>
      </c>
      <c r="D7">
        <v>7280.7</v>
      </c>
      <c r="F7">
        <v>10995</v>
      </c>
      <c r="H7" t="s">
        <v>16</v>
      </c>
      <c r="I7">
        <v>1</v>
      </c>
      <c r="K7">
        <f t="shared" si="0"/>
        <v>7280.7</v>
      </c>
      <c r="M7">
        <f t="shared" si="1"/>
        <v>10995</v>
      </c>
      <c r="O7">
        <f t="shared" si="2"/>
        <v>3714.3</v>
      </c>
      <c r="P7" s="2">
        <f t="shared" si="3"/>
        <v>0.51015699039927487</v>
      </c>
    </row>
    <row r="8" spans="1:16" x14ac:dyDescent="0.3">
      <c r="B8" t="s">
        <v>11</v>
      </c>
      <c r="D8">
        <f>14750*0.6</f>
        <v>8850</v>
      </c>
      <c r="F8">
        <v>16650</v>
      </c>
      <c r="H8" t="s">
        <v>17</v>
      </c>
      <c r="I8">
        <v>1</v>
      </c>
      <c r="K8">
        <f t="shared" si="0"/>
        <v>8850</v>
      </c>
      <c r="M8">
        <f t="shared" si="1"/>
        <v>16650</v>
      </c>
      <c r="O8">
        <f t="shared" si="2"/>
        <v>7800</v>
      </c>
      <c r="P8" s="2">
        <f t="shared" si="3"/>
        <v>0.88135593220338981</v>
      </c>
    </row>
    <row r="9" spans="1:16" x14ac:dyDescent="0.3">
      <c r="B9" t="s">
        <v>12</v>
      </c>
      <c r="D9">
        <v>13910</v>
      </c>
      <c r="F9">
        <v>21450</v>
      </c>
      <c r="H9" t="s">
        <v>17</v>
      </c>
      <c r="I9">
        <v>1</v>
      </c>
      <c r="K9">
        <f t="shared" si="0"/>
        <v>13910</v>
      </c>
      <c r="M9">
        <f t="shared" si="1"/>
        <v>21450</v>
      </c>
      <c r="O9">
        <f t="shared" si="2"/>
        <v>7540</v>
      </c>
      <c r="P9" s="2">
        <f t="shared" si="3"/>
        <v>0.54205607476635509</v>
      </c>
    </row>
    <row r="10" spans="1:16" x14ac:dyDescent="0.3">
      <c r="B10" t="s">
        <v>18</v>
      </c>
      <c r="I10">
        <v>1</v>
      </c>
      <c r="O10">
        <f t="shared" si="2"/>
        <v>0</v>
      </c>
      <c r="P10" s="2"/>
    </row>
    <row r="11" spans="1:16" x14ac:dyDescent="0.3">
      <c r="B11" t="s">
        <v>19</v>
      </c>
      <c r="P11" s="2"/>
    </row>
    <row r="12" spans="1:16" x14ac:dyDescent="0.3">
      <c r="B12" t="s">
        <v>20</v>
      </c>
      <c r="P12" s="2"/>
    </row>
    <row r="13" spans="1:16" x14ac:dyDescent="0.3">
      <c r="B13" t="s">
        <v>21</v>
      </c>
      <c r="P13" s="2"/>
    </row>
    <row r="14" spans="1:16" x14ac:dyDescent="0.3">
      <c r="B14" t="s">
        <v>28</v>
      </c>
      <c r="I14">
        <v>1</v>
      </c>
      <c r="M14">
        <v>1475</v>
      </c>
      <c r="P14" s="2"/>
    </row>
    <row r="15" spans="1:16" x14ac:dyDescent="0.3">
      <c r="B15" t="s">
        <v>13</v>
      </c>
      <c r="D15">
        <f>98427*0.05</f>
        <v>4921.3500000000004</v>
      </c>
      <c r="H15" t="s">
        <v>27</v>
      </c>
      <c r="I15">
        <v>1</v>
      </c>
      <c r="K15">
        <f t="shared" ref="K15" si="4">I15*D15</f>
        <v>4921.3500000000004</v>
      </c>
      <c r="P15" s="2"/>
    </row>
    <row r="16" spans="1:16" x14ac:dyDescent="0.3">
      <c r="P16" s="2"/>
    </row>
    <row r="17" spans="2:16" x14ac:dyDescent="0.3">
      <c r="P17" s="2"/>
    </row>
    <row r="18" spans="2:16" x14ac:dyDescent="0.3">
      <c r="P18" s="2"/>
    </row>
    <row r="20" spans="2:16" x14ac:dyDescent="0.3">
      <c r="K20">
        <f>SUM(K5:K19)</f>
        <v>70489.973076923081</v>
      </c>
      <c r="M20">
        <f>SUM(M5:M19)</f>
        <v>99902</v>
      </c>
      <c r="O20">
        <f>M20-K20</f>
        <v>29412.026923076919</v>
      </c>
      <c r="P20" s="2">
        <f>O20/K20</f>
        <v>0.41725121516191627</v>
      </c>
    </row>
    <row r="22" spans="2:16" x14ac:dyDescent="0.3">
      <c r="B22" t="s">
        <v>22</v>
      </c>
    </row>
    <row r="24" spans="2:16" x14ac:dyDescent="0.3">
      <c r="E24" s="3"/>
      <c r="P24" s="1"/>
    </row>
    <row r="25" spans="2:16" x14ac:dyDescent="0.3">
      <c r="B25" t="s">
        <v>23</v>
      </c>
      <c r="P25" s="2"/>
    </row>
    <row r="26" spans="2:16" x14ac:dyDescent="0.3">
      <c r="B26" t="s">
        <v>24</v>
      </c>
      <c r="P26" s="2"/>
    </row>
    <row r="27" spans="2:16" x14ac:dyDescent="0.3">
      <c r="B27" t="s">
        <v>25</v>
      </c>
      <c r="P27" s="2"/>
    </row>
    <row r="28" spans="2:16" x14ac:dyDescent="0.3">
      <c r="B28" t="s">
        <v>26</v>
      </c>
      <c r="P28" s="2"/>
    </row>
    <row r="29" spans="2:16" x14ac:dyDescent="0.3">
      <c r="P29" s="2"/>
    </row>
    <row r="30" spans="2:16" x14ac:dyDescent="0.3">
      <c r="P30" s="2"/>
    </row>
    <row r="31" spans="2:16" x14ac:dyDescent="0.3">
      <c r="P31" s="2"/>
    </row>
    <row r="32" spans="2:16" x14ac:dyDescent="0.3">
      <c r="P32" s="2"/>
    </row>
    <row r="33" spans="16:16" x14ac:dyDescent="0.3">
      <c r="P33" s="2"/>
    </row>
    <row r="34" spans="16:16" x14ac:dyDescent="0.3">
      <c r="P34" s="2"/>
    </row>
    <row r="36" spans="16:16" x14ac:dyDescent="0.3">
      <c r="P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Pontus</cp:lastModifiedBy>
  <dcterms:created xsi:type="dcterms:W3CDTF">2015-02-25T16:23:54Z</dcterms:created>
  <dcterms:modified xsi:type="dcterms:W3CDTF">2015-03-02T03:24:21Z</dcterms:modified>
</cp:coreProperties>
</file>