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/>
  <c r="P16" i="1"/>
  <c r="Q16" i="1"/>
  <c r="P17" i="1"/>
  <c r="Q17" i="1"/>
  <c r="I14" i="1"/>
  <c r="P14" i="1"/>
  <c r="Q14" i="1"/>
  <c r="E12" i="1"/>
  <c r="E13" i="1"/>
  <c r="E14" i="1"/>
  <c r="E15" i="1"/>
  <c r="E16" i="1"/>
  <c r="E17" i="1"/>
  <c r="E18" i="1"/>
  <c r="E19" i="1"/>
  <c r="E11" i="1"/>
  <c r="I19" i="1"/>
  <c r="P19" i="1"/>
  <c r="Q19" i="1"/>
  <c r="I18" i="1"/>
  <c r="P18" i="1"/>
  <c r="Q18" i="1"/>
  <c r="I17" i="1"/>
  <c r="I16" i="1"/>
  <c r="I15" i="1"/>
  <c r="P15" i="1"/>
  <c r="Q15" i="1"/>
  <c r="I13" i="1"/>
  <c r="P13" i="1"/>
  <c r="Q13" i="1"/>
  <c r="I12" i="1"/>
  <c r="P12" i="1"/>
  <c r="Q12" i="1"/>
  <c r="I11" i="1"/>
  <c r="P11" i="1"/>
  <c r="Q11" i="1"/>
  <c r="I20" i="1"/>
  <c r="K18" i="1"/>
  <c r="L18" i="1"/>
  <c r="K11" i="1"/>
  <c r="K19" i="1"/>
  <c r="L19" i="1"/>
  <c r="K17" i="1"/>
  <c r="L17" i="1"/>
  <c r="E20" i="1"/>
  <c r="E23" i="1"/>
  <c r="K16" i="1"/>
  <c r="L16" i="1"/>
  <c r="K15" i="1"/>
  <c r="L15" i="1"/>
  <c r="K14" i="1"/>
  <c r="L14" i="1"/>
  <c r="K13" i="1"/>
  <c r="L13" i="1"/>
  <c r="K12" i="1"/>
  <c r="L12" i="1"/>
  <c r="P20" i="1"/>
  <c r="I23" i="1"/>
  <c r="P23" i="1"/>
  <c r="L11" i="1"/>
  <c r="K23" i="1"/>
  <c r="L23" i="1"/>
  <c r="K20" i="1"/>
  <c r="L20" i="1"/>
  <c r="Q20" i="1"/>
  <c r="Q23" i="1"/>
</calcChain>
</file>

<file path=xl/sharedStrings.xml><?xml version="1.0" encoding="utf-8"?>
<sst xmlns="http://schemas.openxmlformats.org/spreadsheetml/2006/main" count="44" uniqueCount="34">
  <si>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</si>
  <si>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</si>
  <si>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</si>
  <si>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</si>
  <si>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</si>
  <si>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</si>
  <si>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</si>
  <si>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</si>
  <si>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</si>
  <si>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</si>
  <si>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</si>
  <si>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</si>
  <si>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</si>
  <si>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</si>
  <si>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</si>
  <si>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</si>
  <si>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</si>
  <si>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</si>
  <si>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</si>
  <si>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</si>
  <si>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</si>
  <si>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</si>
  <si>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</si>
  <si>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</si>
  <si>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</si>
  <si>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Cal City</t>
  </si>
  <si>
    <t>MH</t>
  </si>
  <si>
    <t>WB-3500 Dual</t>
  </si>
  <si>
    <t>WB-3500 Single</t>
  </si>
  <si>
    <t>Regulators</t>
  </si>
  <si>
    <t>Welding Curtains</t>
  </si>
  <si>
    <t>Gauges</t>
  </si>
  <si>
    <t>Install and Freight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</si>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</sst>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5" sqref="B5"/>
    </sheetView>
  </sheetViews>
  <sheetFormatPr defaultRowHeight="15" x14ac:dyDescent="0.25"/>
  <cols>
    <col min="1" max="1" width="17.57031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23</v>
      </c>
      <c r="C1" s="13"/>
    </row>
    <row r="4" spans="1:17" x14ac:dyDescent="0.25">
      <c r="A4" t="s">
        <v>1</v>
      </c>
      <c r="B4" t="s">
        <v>25</v>
      </c>
    </row>
    <row r="5" spans="1:17" x14ac:dyDescent="0.25">
      <c r="A5" t="s">
        <v>2</v>
      </c>
      <c r="B5" s="15">
        <v>42244</v>
      </c>
    </row>
    <row r="6" spans="1:17" x14ac:dyDescent="0.25">
      <c r="A6" t="s">
        <v>24</v>
      </c>
      <c r="B6" s="30" t="s">
        <v>33</v>
      </c>
    </row>
    <row r="7" spans="1:17" x14ac:dyDescent="0.25">
      <c r="A7" t="s">
        <v>16</v>
      </c>
      <c r="B7" s="16" t="s">
        <v>26</v>
      </c>
    </row>
    <row r="8" spans="1:17" ht="15.75" thickBot="1" x14ac:dyDescent="0.3">
      <c r="A8" t="s">
        <v>17</v>
      </c>
      <c r="B8" s="16">
        <v>22916</v>
      </c>
    </row>
    <row r="9" spans="1:17" x14ac:dyDescent="0.25">
      <c r="A9" t="s">
        <v>18</v>
      </c>
      <c r="B9" s="16">
        <v>0</v>
      </c>
      <c r="C9" s="4" t="s">
        <v>13</v>
      </c>
      <c r="D9" s="4"/>
      <c r="E9" s="4"/>
      <c r="G9" s="4" t="s">
        <v>10</v>
      </c>
      <c r="H9" s="4"/>
      <c r="I9" s="4"/>
      <c r="K9" s="4" t="s">
        <v>11</v>
      </c>
      <c r="L9" s="4"/>
      <c r="N9" s="20" t="s">
        <v>14</v>
      </c>
      <c r="O9" s="21"/>
      <c r="P9" s="22" t="s">
        <v>15</v>
      </c>
      <c r="Q9" s="23"/>
    </row>
    <row r="10" spans="1:17" x14ac:dyDescent="0.25">
      <c r="C10" s="3" t="s">
        <v>5</v>
      </c>
      <c r="D10" s="3" t="s">
        <v>7</v>
      </c>
      <c r="E10" s="3" t="s">
        <v>8</v>
      </c>
      <c r="F10" s="3"/>
      <c r="G10" s="3" t="s">
        <v>6</v>
      </c>
      <c r="H10" s="3" t="s">
        <v>7</v>
      </c>
      <c r="I10" s="3" t="s">
        <v>9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27</v>
      </c>
      <c r="C11">
        <v>6300</v>
      </c>
      <c r="D11">
        <v>26</v>
      </c>
      <c r="E11" s="9">
        <f>D11*C11</f>
        <v>163800</v>
      </c>
      <c r="G11">
        <v>8849</v>
      </c>
      <c r="I11">
        <f t="shared" ref="I11:I19" si="0">D11*G11</f>
        <v>230074</v>
      </c>
      <c r="K11">
        <f t="shared" ref="K11:K19" si="1">I11-E11</f>
        <v>66274</v>
      </c>
      <c r="L11" s="2">
        <f t="shared" ref="L11:L19" si="2">K11/E11</f>
        <v>0.40460317460317458</v>
      </c>
      <c r="N11" s="27">
        <v>163800</v>
      </c>
      <c r="O11" s="25"/>
      <c r="P11" s="25">
        <f>I11-N11</f>
        <v>66274</v>
      </c>
      <c r="Q11" s="31">
        <f>P11/N11</f>
        <v>0.40460317460317458</v>
      </c>
    </row>
    <row r="12" spans="1:17" ht="30" customHeight="1" x14ac:dyDescent="0.25">
      <c r="A12" t="s">
        <v>3</v>
      </c>
      <c r="B12" t="s">
        <v>28</v>
      </c>
      <c r="C12" s="9">
        <v>6300</v>
      </c>
      <c r="D12">
        <v>1</v>
      </c>
      <c r="E12" s="9">
        <f t="shared" ref="E12:E19" si="3">D12*C12</f>
        <v>6300</v>
      </c>
      <c r="G12">
        <v>8594</v>
      </c>
      <c r="I12">
        <f t="shared" si="0"/>
        <v>8594</v>
      </c>
      <c r="K12">
        <f t="shared" si="1"/>
        <v>2294</v>
      </c>
      <c r="L12" s="2">
        <f t="shared" si="2"/>
        <v>0.36412698412698413</v>
      </c>
      <c r="N12" s="27">
        <v>6300</v>
      </c>
      <c r="O12" s="25"/>
      <c r="P12" s="25">
        <f t="shared" ref="P12:P20" si="4">I12-N12</f>
        <v>2294</v>
      </c>
      <c r="Q12" s="31">
        <f>P12/N12</f>
        <v>0.36412698412698413</v>
      </c>
    </row>
    <row r="13" spans="1:17" ht="30" customHeight="1" x14ac:dyDescent="0.25">
      <c r="A13" t="s">
        <v>3</v>
      </c>
      <c r="B13" t="s">
        <v>29</v>
      </c>
      <c r="D13">
        <v>1</v>
      </c>
      <c r="E13" s="9">
        <f t="shared" si="3"/>
        <v>0</v>
      </c>
      <c r="G13">
        <v>28616</v>
      </c>
      <c r="I13">
        <f t="shared" si="0"/>
        <v>28616</v>
      </c>
      <c r="K13">
        <f t="shared" si="1"/>
        <v>28616</v>
      </c>
      <c r="L13" s="2" t="e">
        <f t="shared" si="2"/>
        <v>#DIV/0!</v>
      </c>
      <c r="N13" s="27">
        <v>21952</v>
      </c>
      <c r="O13" s="25"/>
      <c r="P13" s="25">
        <f t="shared" si="4"/>
        <v>6664</v>
      </c>
      <c r="Q13" s="31">
        <f>P13/N13</f>
        <v>0.30357142857142855</v>
      </c>
    </row>
    <row r="14" spans="1:17" ht="30" customHeight="1" x14ac:dyDescent="0.25">
      <c r="A14" t="s">
        <v>3</v>
      </c>
      <c r="B14" t="s">
        <v>30</v>
      </c>
      <c r="C14">
        <v>20</v>
      </c>
      <c r="D14">
        <v>27</v>
      </c>
      <c r="E14" s="9">
        <f t="shared" si="3"/>
        <v>540</v>
      </c>
      <c r="G14">
        <v>127</v>
      </c>
      <c r="I14">
        <f t="shared" si="0"/>
        <v>3429</v>
      </c>
      <c r="K14">
        <f t="shared" si="1"/>
        <v>2889</v>
      </c>
      <c r="L14" s="2">
        <f t="shared" si="2"/>
        <v>5.35</v>
      </c>
      <c r="N14" s="27">
        <v>1772</v>
      </c>
      <c r="O14" s="25"/>
      <c r="P14" s="25">
        <f t="shared" si="4"/>
        <v>1657</v>
      </c>
      <c r="Q14" s="31">
        <f>P14/N14</f>
        <v>0.9351015801354402</v>
      </c>
    </row>
    <row r="15" spans="1:17" ht="30" customHeight="1" x14ac:dyDescent="0.25">
      <c r="A15" t="s">
        <v>3</v>
      </c>
      <c r="B15" t="s">
        <v>31</v>
      </c>
      <c r="D15">
        <v>28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>
        <v>1285</v>
      </c>
      <c r="O15" s="25"/>
      <c r="P15" s="25">
        <f t="shared" si="4"/>
        <v>-1285</v>
      </c>
      <c r="Q15" s="31">
        <f>P15/N15</f>
        <v>-1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ref="Q16:Q17" si="5">P16/N16*100</f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32</v>
      </c>
      <c r="D19">
        <v>1</v>
      </c>
      <c r="E19" s="9">
        <f t="shared" si="3"/>
        <v>0</v>
      </c>
      <c r="G19">
        <v>22903</v>
      </c>
      <c r="I19">
        <f t="shared" si="0"/>
        <v>22903</v>
      </c>
      <c r="K19">
        <f t="shared" si="1"/>
        <v>22903</v>
      </c>
      <c r="L19" s="2" t="e">
        <f t="shared" si="2"/>
        <v>#DIV/0!</v>
      </c>
      <c r="N19" s="27">
        <v>19200</v>
      </c>
      <c r="O19" s="25"/>
      <c r="P19" s="25">
        <f t="shared" si="4"/>
        <v>3703</v>
      </c>
      <c r="Q19" s="31">
        <f>P19/N19</f>
        <v>0.19286458333333334</v>
      </c>
    </row>
    <row r="20" spans="1:17" s="6" customFormat="1" ht="30" customHeight="1" x14ac:dyDescent="0.25">
      <c r="B20" s="6" t="s">
        <v>19</v>
      </c>
      <c r="E20" s="6">
        <f>SUM(E11:E19)</f>
        <v>170640</v>
      </c>
      <c r="I20" s="6">
        <f>SUM(I11:I19)</f>
        <v>293616</v>
      </c>
      <c r="K20" s="6">
        <f>I20-E20</f>
        <v>122976</v>
      </c>
      <c r="L20" s="7">
        <f>K20/E20</f>
        <v>0.72067510548523206</v>
      </c>
      <c r="N20" s="28">
        <f>SUM(N11:N19)</f>
        <v>214309</v>
      </c>
      <c r="O20" s="29"/>
      <c r="P20" s="29">
        <f t="shared" si="4"/>
        <v>79307</v>
      </c>
      <c r="Q20" s="33">
        <f>P20/N20</f>
        <v>0.370059120242267</v>
      </c>
    </row>
    <row r="21" spans="1:17" ht="30" customHeight="1" x14ac:dyDescent="0.25">
      <c r="A21" t="s">
        <v>20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21</v>
      </c>
      <c r="E22">
        <v>0</v>
      </c>
      <c r="I22">
        <v>0</v>
      </c>
      <c r="N22" s="27">
        <v>30618</v>
      </c>
      <c r="O22" s="25"/>
      <c r="P22" s="25"/>
      <c r="Q22" s="26"/>
    </row>
    <row r="23" spans="1:17" ht="30" customHeight="1" thickBot="1" x14ac:dyDescent="0.3">
      <c r="B23" s="6" t="s">
        <v>22</v>
      </c>
      <c r="E23" s="11">
        <f>SUM(E20,E21:E22)</f>
        <v>170640</v>
      </c>
      <c r="F23" s="8"/>
      <c r="G23" s="8"/>
      <c r="H23" s="8"/>
      <c r="I23" s="11">
        <f>SUM(I20,I21:I22)</f>
        <v>293616</v>
      </c>
      <c r="J23" s="8"/>
      <c r="K23" s="11">
        <f>SUM(K11:K19,K21:K22)</f>
        <v>122976</v>
      </c>
      <c r="L23" s="7">
        <f>K23/E23</f>
        <v>0.72067510548523206</v>
      </c>
      <c r="N23" s="17">
        <f>SUM(N20:N22)</f>
        <v>244927</v>
      </c>
      <c r="O23" s="18"/>
      <c r="P23" s="19">
        <f>I23-N23</f>
        <v>48689</v>
      </c>
      <c r="Q23" s="32">
        <f>P23/N23</f>
        <v>0.19878984350439111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2015-08-28T17:07:23Z</dcterms:modified>
</cp:coreProperties>
</file>