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2" i="1"/>
  <c r="Q13" i="1"/>
  <c r="Q14" i="1"/>
  <c r="Q9" i="1"/>
  <c r="Q8" i="1"/>
  <c r="P9" i="1"/>
  <c r="P10" i="1"/>
  <c r="P11" i="1"/>
  <c r="P12" i="1"/>
  <c r="P13" i="1"/>
  <c r="P14" i="1"/>
  <c r="P15" i="1"/>
  <c r="P8" i="1"/>
  <c r="N16" i="1"/>
  <c r="I13" i="1" l="1"/>
  <c r="K13" i="1" s="1"/>
  <c r="L13" i="1" s="1"/>
  <c r="E13" i="1"/>
  <c r="G16" i="1"/>
  <c r="L9" i="1" l="1"/>
  <c r="L11" i="1"/>
  <c r="L12" i="1"/>
  <c r="L14" i="1"/>
  <c r="Q11" i="1"/>
  <c r="E14" i="1" l="1"/>
  <c r="K14" i="1" l="1"/>
  <c r="I12" i="1" l="1"/>
  <c r="E12" i="1"/>
  <c r="E11" i="1"/>
  <c r="I10" i="1"/>
  <c r="E10" i="1"/>
  <c r="I9" i="1"/>
  <c r="I8" i="1"/>
  <c r="E8" i="1"/>
  <c r="E16" i="1" l="1"/>
  <c r="Q10" i="1"/>
  <c r="I16" i="1"/>
  <c r="K8" i="1"/>
  <c r="L8" i="1" s="1"/>
  <c r="K12" i="1"/>
  <c r="K11" i="1"/>
  <c r="K10" i="1"/>
  <c r="L10" i="1" s="1"/>
  <c r="K9" i="1"/>
  <c r="P16" i="1" l="1"/>
  <c r="Q16" i="1" s="1"/>
  <c r="K16" i="1"/>
  <c r="L16" i="1" s="1"/>
</calcChain>
</file>

<file path=xl/sharedStrings.xml><?xml version="1.0" encoding="utf-8"?>
<sst xmlns="http://schemas.openxmlformats.org/spreadsheetml/2006/main" count="43" uniqueCount="34">
  <si>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</si>
  <si>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</si>
  <si>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</si>
  <si>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</si>
  <si>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</si>
  <si>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</si>
  <si>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</si>
  <si>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</si>
  <si>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</si>
  <si>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</si>
  <si>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</si>
  <si>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</si>
  <si>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</si>
  <si>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</si>
  <si>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</si>
  <si>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</si>
  <si>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</si>
  <si>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M Halbert</t>
  </si>
  <si>
    <t>SPC-2810</t>
  </si>
  <si>
    <t>Boilermakers 502</t>
  </si>
  <si>
    <t>SDC-AT-3-36</t>
  </si>
  <si>
    <t>Custom BackDraft Panels</t>
  </si>
  <si>
    <t>US Duct</t>
  </si>
  <si>
    <t xml:space="preserve">Project Management* </t>
  </si>
  <si>
    <t>*5 days at $1K/day</t>
  </si>
  <si>
    <t>**Freight</t>
  </si>
  <si>
    <t>Status</t>
  </si>
  <si>
    <t>Complete</t>
  </si>
  <si>
    <t>** US Duct $1037, ACT 4560, Taiwan Products inland $2000</t>
  </si>
  <si>
    <t>SO #</t>
  </si>
  <si>
    <t>Rev#</t>
  </si>
  <si>
    <t>Install Hardware</t>
  </si>
  <si>
    <t>Rev.1- Added install hardware</t>
  </si>
  <si>
    <t>Ocean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</si>
</sst>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3" fillId="0" borderId="0" xfId="0" applyNumberFormat="1" applyFont="1"/>
    <xf numFmtId="1" fontId="0" fillId="0" borderId="0" xfId="1" applyNumberFormat="1" applyFont="1"/>
    <xf numFmtId="164" fontId="3" fillId="0" borderId="0" xfId="1" applyNumberFormat="1" applyFont="1"/>
    <xf numFmtId="0" fontId="3" fillId="0" borderId="0" xfId="0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M16" sqref="M16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2" max="12" width="10.5703125" bestFit="1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0.85546875" bestFit="1" customWidth="1"/>
  </cols>
  <sheetData>
    <row r="1" spans="1:17" ht="15.75" x14ac:dyDescent="0.25">
      <c r="A1" s="8" t="s">
        <v>1</v>
      </c>
      <c r="B1" s="8" t="s">
        <v>19</v>
      </c>
      <c r="C1" s="4"/>
      <c r="D1" s="15" t="s">
        <v>12</v>
      </c>
      <c r="E1" s="4"/>
      <c r="G1" s="4"/>
      <c r="H1" s="15" t="s">
        <v>9</v>
      </c>
      <c r="I1" s="4"/>
      <c r="K1" s="15" t="s">
        <v>10</v>
      </c>
      <c r="L1" s="4"/>
      <c r="N1" s="15" t="s">
        <v>13</v>
      </c>
      <c r="P1" s="16" t="s">
        <v>14</v>
      </c>
      <c r="Q1" s="4"/>
    </row>
    <row r="2" spans="1:17" ht="15.75" x14ac:dyDescent="0.25">
      <c r="A2" s="8" t="s">
        <v>2</v>
      </c>
      <c r="B2" s="9">
        <v>42130</v>
      </c>
    </row>
    <row r="3" spans="1:17" ht="15.75" x14ac:dyDescent="0.25">
      <c r="A3" s="8" t="s">
        <v>26</v>
      </c>
      <c r="B3" s="10" t="s">
        <v>27</v>
      </c>
    </row>
    <row r="4" spans="1:17" ht="15.75" x14ac:dyDescent="0.25">
      <c r="A4" s="8" t="s">
        <v>15</v>
      </c>
      <c r="B4" s="8" t="s">
        <v>17</v>
      </c>
    </row>
    <row r="5" spans="1:17" ht="15.75" x14ac:dyDescent="0.25">
      <c r="A5" s="8" t="s">
        <v>29</v>
      </c>
      <c r="B5" s="14">
        <v>21714</v>
      </c>
    </row>
    <row r="6" spans="1:17" ht="15.75" x14ac:dyDescent="0.25">
      <c r="A6" s="8" t="s">
        <v>30</v>
      </c>
      <c r="B6" s="14">
        <v>1</v>
      </c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3" t="s">
        <v>11</v>
      </c>
      <c r="P7" t="s">
        <v>11</v>
      </c>
      <c r="Q7" t="s">
        <v>0</v>
      </c>
    </row>
    <row r="8" spans="1:17" x14ac:dyDescent="0.25">
      <c r="A8" t="s">
        <v>3</v>
      </c>
      <c r="B8" t="s">
        <v>20</v>
      </c>
      <c r="C8">
        <v>38992</v>
      </c>
      <c r="D8">
        <v>1</v>
      </c>
      <c r="E8">
        <f t="shared" ref="E8:E14" si="0">D8*C8</f>
        <v>38992</v>
      </c>
      <c r="G8">
        <v>46944</v>
      </c>
      <c r="H8">
        <v>1</v>
      </c>
      <c r="I8">
        <f t="shared" ref="I8:I13" si="1">D8*G8</f>
        <v>46944</v>
      </c>
      <c r="K8">
        <f t="shared" ref="K8:K13" si="2">I8-E8</f>
        <v>7952</v>
      </c>
      <c r="L8" s="12">
        <f>K8/E8*100</f>
        <v>20.393926959376284</v>
      </c>
      <c r="N8">
        <v>38992</v>
      </c>
      <c r="P8">
        <f>I8-N8</f>
        <v>7952</v>
      </c>
      <c r="Q8" s="17">
        <f>P8/N8</f>
        <v>0.20393926959376282</v>
      </c>
    </row>
    <row r="9" spans="1:17" x14ac:dyDescent="0.25">
      <c r="A9" t="s">
        <v>3</v>
      </c>
      <c r="B9" t="s">
        <v>21</v>
      </c>
      <c r="C9">
        <v>2625</v>
      </c>
      <c r="D9">
        <v>16</v>
      </c>
      <c r="E9">
        <v>42000</v>
      </c>
      <c r="G9">
        <v>3345</v>
      </c>
      <c r="H9">
        <v>16</v>
      </c>
      <c r="I9">
        <f t="shared" si="1"/>
        <v>53520</v>
      </c>
      <c r="K9">
        <f t="shared" si="2"/>
        <v>11520</v>
      </c>
      <c r="L9" s="12">
        <f t="shared" ref="L9:L16" si="3">K9/E9*100</f>
        <v>27.428571428571431</v>
      </c>
      <c r="N9">
        <v>34320</v>
      </c>
      <c r="P9">
        <f t="shared" ref="P9:P15" si="4">I9-N9</f>
        <v>19200</v>
      </c>
      <c r="Q9" s="17">
        <f>P9/N9</f>
        <v>0.55944055944055948</v>
      </c>
    </row>
    <row r="10" spans="1:17" x14ac:dyDescent="0.25">
      <c r="A10" t="s">
        <v>3</v>
      </c>
      <c r="B10" t="s">
        <v>22</v>
      </c>
      <c r="C10">
        <v>7057</v>
      </c>
      <c r="D10">
        <v>1</v>
      </c>
      <c r="E10">
        <f t="shared" si="0"/>
        <v>7057</v>
      </c>
      <c r="G10">
        <v>14856</v>
      </c>
      <c r="H10">
        <v>1</v>
      </c>
      <c r="I10">
        <f t="shared" si="1"/>
        <v>14856</v>
      </c>
      <c r="K10">
        <f t="shared" si="2"/>
        <v>7799</v>
      </c>
      <c r="L10" s="12">
        <f t="shared" si="3"/>
        <v>110.51438288224458</v>
      </c>
      <c r="N10">
        <v>7926</v>
      </c>
      <c r="P10">
        <f t="shared" si="4"/>
        <v>6930</v>
      </c>
      <c r="Q10" s="17">
        <f t="shared" ref="Q9:Q16" si="5">P10/N10*100</f>
        <v>87.433762301286905</v>
      </c>
    </row>
    <row r="11" spans="1:17" x14ac:dyDescent="0.25">
      <c r="A11" t="s">
        <v>3</v>
      </c>
      <c r="B11" t="s">
        <v>23</v>
      </c>
      <c r="C11">
        <v>5000</v>
      </c>
      <c r="D11">
        <v>1</v>
      </c>
      <c r="E11">
        <f t="shared" si="0"/>
        <v>5000</v>
      </c>
      <c r="G11">
        <v>6413</v>
      </c>
      <c r="H11">
        <v>1</v>
      </c>
      <c r="I11">
        <v>6413</v>
      </c>
      <c r="K11">
        <f t="shared" si="2"/>
        <v>1413</v>
      </c>
      <c r="L11" s="12">
        <f t="shared" si="3"/>
        <v>28.26</v>
      </c>
      <c r="N11">
        <v>5000</v>
      </c>
      <c r="P11">
        <f t="shared" si="4"/>
        <v>1413</v>
      </c>
      <c r="Q11" s="17">
        <f t="shared" si="5"/>
        <v>28.26</v>
      </c>
    </row>
    <row r="12" spans="1:17" x14ac:dyDescent="0.25">
      <c r="A12" t="s">
        <v>3</v>
      </c>
      <c r="B12" t="s">
        <v>18</v>
      </c>
      <c r="C12">
        <v>2955</v>
      </c>
      <c r="D12">
        <v>1</v>
      </c>
      <c r="E12">
        <f t="shared" si="0"/>
        <v>2955</v>
      </c>
      <c r="G12">
        <v>0</v>
      </c>
      <c r="H12">
        <v>1</v>
      </c>
      <c r="I12">
        <f t="shared" si="1"/>
        <v>0</v>
      </c>
      <c r="K12">
        <f t="shared" si="2"/>
        <v>-2955</v>
      </c>
      <c r="L12" s="12">
        <f t="shared" si="3"/>
        <v>-100</v>
      </c>
      <c r="N12">
        <v>2138</v>
      </c>
      <c r="P12">
        <f t="shared" si="4"/>
        <v>-2138</v>
      </c>
      <c r="Q12" s="17">
        <f>P12/N12</f>
        <v>-1</v>
      </c>
    </row>
    <row r="13" spans="1:17" x14ac:dyDescent="0.25">
      <c r="A13" t="s">
        <v>3</v>
      </c>
      <c r="B13" t="s">
        <v>31</v>
      </c>
      <c r="C13">
        <v>1523</v>
      </c>
      <c r="D13">
        <v>1</v>
      </c>
      <c r="E13">
        <f t="shared" si="0"/>
        <v>1523</v>
      </c>
      <c r="G13">
        <v>0</v>
      </c>
      <c r="I13">
        <f t="shared" si="1"/>
        <v>0</v>
      </c>
      <c r="K13">
        <f t="shared" si="2"/>
        <v>-1523</v>
      </c>
      <c r="L13" s="12">
        <f t="shared" si="3"/>
        <v>-100</v>
      </c>
      <c r="N13">
        <v>1523</v>
      </c>
      <c r="P13">
        <f t="shared" si="4"/>
        <v>-1523</v>
      </c>
      <c r="Q13" s="17">
        <f>P13/N13</f>
        <v>-1</v>
      </c>
    </row>
    <row r="14" spans="1:17" x14ac:dyDescent="0.25">
      <c r="B14" t="s">
        <v>25</v>
      </c>
      <c r="C14">
        <v>7597</v>
      </c>
      <c r="D14">
        <v>1</v>
      </c>
      <c r="E14">
        <f t="shared" si="0"/>
        <v>7597</v>
      </c>
      <c r="G14">
        <v>10500</v>
      </c>
      <c r="H14">
        <v>1</v>
      </c>
      <c r="I14">
        <v>10500</v>
      </c>
      <c r="K14">
        <f t="shared" ref="K14" si="6">I14-E14</f>
        <v>2903</v>
      </c>
      <c r="L14" s="12">
        <f t="shared" si="3"/>
        <v>38.212452283796232</v>
      </c>
      <c r="N14">
        <v>7597</v>
      </c>
      <c r="P14">
        <f t="shared" si="4"/>
        <v>2903</v>
      </c>
      <c r="Q14" s="17">
        <f>P14/N14</f>
        <v>0.38212452283796233</v>
      </c>
    </row>
    <row r="15" spans="1:17" x14ac:dyDescent="0.25">
      <c r="B15" t="s">
        <v>33</v>
      </c>
      <c r="L15" s="2"/>
      <c r="N15">
        <v>6562</v>
      </c>
      <c r="P15">
        <f t="shared" si="4"/>
        <v>-6562</v>
      </c>
      <c r="Q15" s="17">
        <f>P15/N15</f>
        <v>-1</v>
      </c>
    </row>
    <row r="16" spans="1:17" ht="15.75" x14ac:dyDescent="0.25">
      <c r="B16" s="8" t="s">
        <v>16</v>
      </c>
      <c r="C16" s="8"/>
      <c r="D16" s="8"/>
      <c r="E16" s="8">
        <f>SUM(E8:E14)</f>
        <v>105124</v>
      </c>
      <c r="F16" s="8"/>
      <c r="G16" s="8">
        <f>SUM(G8:G14)</f>
        <v>82058</v>
      </c>
      <c r="H16" s="8"/>
      <c r="I16" s="8">
        <f>SUM(I8:I14)</f>
        <v>132233</v>
      </c>
      <c r="J16" s="8"/>
      <c r="K16" s="8">
        <f>I16-E16</f>
        <v>27109</v>
      </c>
      <c r="L16" s="13">
        <f t="shared" si="3"/>
        <v>25.787641261748028</v>
      </c>
      <c r="M16" s="8"/>
      <c r="N16" s="8">
        <f>SUM(N8:N15)</f>
        <v>104058</v>
      </c>
      <c r="O16" s="8"/>
      <c r="P16" s="8">
        <f>SUM(P8:P14)</f>
        <v>34737</v>
      </c>
      <c r="Q16" s="11">
        <f t="shared" si="5"/>
        <v>33.382344461742491</v>
      </c>
    </row>
    <row r="18" spans="2:12" x14ac:dyDescent="0.25">
      <c r="B18" t="s">
        <v>24</v>
      </c>
    </row>
    <row r="19" spans="2:12" x14ac:dyDescent="0.25">
      <c r="B19" s="6"/>
    </row>
    <row r="20" spans="2:12" ht="30" x14ac:dyDescent="0.25">
      <c r="B20" s="7" t="s">
        <v>28</v>
      </c>
      <c r="L20" s="1"/>
    </row>
    <row r="21" spans="2:12" x14ac:dyDescent="0.25">
      <c r="B21" t="s">
        <v>32</v>
      </c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29" spans="2:12" x14ac:dyDescent="0.25">
      <c r="L29" s="2"/>
    </row>
    <row r="30" spans="2:12" x14ac:dyDescent="0.25">
      <c r="L30" s="2"/>
    </row>
    <row r="32" spans="2:12" x14ac:dyDescent="0.25">
      <c r="L32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2015-03-13T14:49:23Z</cp:lastPrinted>
  <dcterms:created xsi:type="dcterms:W3CDTF">2015-02-25T16:23:54Z</dcterms:created>
  <dcterms:modified xsi:type="dcterms:W3CDTF">2015-08-06T20:48:08Z</dcterms:modified>
</cp:coreProperties>
</file>