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3" i="1"/>
  <c r="E15" i="1"/>
  <c r="K15" i="1" s="1"/>
  <c r="L15" i="1" s="1"/>
  <c r="I14" i="1"/>
  <c r="E14" i="1"/>
  <c r="K14" i="1" l="1"/>
  <c r="L14" i="1" s="1"/>
  <c r="I12" i="1" l="1"/>
  <c r="E12" i="1"/>
  <c r="I11" i="1"/>
  <c r="E11" i="1"/>
  <c r="I10" i="1"/>
  <c r="E10" i="1"/>
  <c r="I9" i="1"/>
  <c r="E9" i="1"/>
  <c r="I8" i="1"/>
  <c r="E8" i="1"/>
  <c r="I7" i="1"/>
  <c r="E7" i="1"/>
  <c r="E13" i="1" s="1"/>
  <c r="E16" i="1" l="1"/>
  <c r="K16" i="1" s="1"/>
  <c r="L16" i="1" s="1"/>
  <c r="K13" i="1"/>
  <c r="L13" i="1" s="1"/>
  <c r="K7" i="1"/>
  <c r="L7" i="1" s="1"/>
  <c r="K12" i="1"/>
  <c r="L12" i="1" s="1"/>
  <c r="K11" i="1"/>
  <c r="L11" i="1" s="1"/>
  <c r="K10" i="1"/>
  <c r="L10" i="1" s="1"/>
  <c r="K9" i="1"/>
  <c r="L9" i="1" s="1"/>
  <c r="K8" i="1"/>
  <c r="L8" i="1" s="1"/>
</calcChain>
</file>

<file path=xl/sharedStrings.xml><?xml version="1.0" encoding="utf-8"?>
<sst xmlns="http://schemas.openxmlformats.org/spreadsheetml/2006/main" count="41" uniqueCount="32">
  <si>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</si>
  <si>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</si>
  <si>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</si>
  <si>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</si>
  <si>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</si>
  <si>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</si>
  <si>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</si>
  <si>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</si>
  <si>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</si>
  <si>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</si>
  <si>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</si>
  <si>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</si>
  <si>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</si>
  <si>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</si>
  <si>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</si>
  <si>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</si>
  <si>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Boilermakers 04</t>
  </si>
  <si>
    <t>SDC-AT-4-96</t>
  </si>
  <si>
    <t>SDT-5</t>
  </si>
  <si>
    <t>Back Draft Inserts</t>
  </si>
  <si>
    <t>SDC-AT-4-48</t>
  </si>
  <si>
    <t>Project Management-Install*</t>
  </si>
  <si>
    <t>*Project Management Estimated</t>
  </si>
  <si>
    <t>Duct-US Duct Rolled Lip</t>
  </si>
  <si>
    <t>MWH</t>
  </si>
  <si>
    <t>Rev#</t>
  </si>
  <si>
    <t>Sub Total</t>
  </si>
  <si>
    <t>Freight</t>
  </si>
  <si>
    <t>LTL Freight</t>
  </si>
  <si>
    <t>Ocean/Inland Freight</t>
  </si>
  <si>
    <t>Total</t>
  </si>
  <si>
    <t>SO # 21712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</si>
</sst>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1" fontId="3" fillId="0" borderId="0" xfId="0" applyNumberFormat="1" applyFont="1"/>
    <xf numFmtId="9" fontId="3" fillId="0" borderId="0" xfId="1" applyFont="1"/>
    <xf numFmtId="0" fontId="2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D19" sqref="D19"/>
    </sheetView>
  </sheetViews>
  <sheetFormatPr defaultRowHeight="15" x14ac:dyDescent="0.25"/>
  <cols>
    <col min="1" max="1" width="10.7109375" customWidth="1"/>
    <col min="2" max="2" width="28.42578125" style="7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1" x14ac:dyDescent="0.35">
      <c r="A1" s="16" t="s">
        <v>31</v>
      </c>
    </row>
    <row r="2" spans="1:17" x14ac:dyDescent="0.25">
      <c r="A2" t="s">
        <v>1</v>
      </c>
      <c r="B2" s="7" t="s">
        <v>16</v>
      </c>
      <c r="C2" s="4"/>
      <c r="D2" s="4" t="s">
        <v>12</v>
      </c>
      <c r="E2" s="4"/>
      <c r="G2" s="4"/>
      <c r="H2" s="4" t="s">
        <v>9</v>
      </c>
      <c r="I2" s="4"/>
      <c r="K2" s="4" t="s">
        <v>10</v>
      </c>
      <c r="L2" s="4"/>
      <c r="N2" s="4" t="s">
        <v>13</v>
      </c>
      <c r="P2" s="6" t="s">
        <v>14</v>
      </c>
      <c r="Q2" s="4"/>
    </row>
    <row r="3" spans="1:17" x14ac:dyDescent="0.25">
      <c r="A3" t="s">
        <v>2</v>
      </c>
      <c r="B3" s="8">
        <v>42132</v>
      </c>
    </row>
    <row r="4" spans="1:17" x14ac:dyDescent="0.25">
      <c r="A4" t="s">
        <v>15</v>
      </c>
      <c r="B4" s="7" t="s">
        <v>24</v>
      </c>
    </row>
    <row r="5" spans="1:17" x14ac:dyDescent="0.25">
      <c r="A5" t="s">
        <v>25</v>
      </c>
      <c r="B5" s="7">
        <v>3</v>
      </c>
    </row>
    <row r="6" spans="1:17" x14ac:dyDescent="0.25">
      <c r="C6" s="3" t="s">
        <v>4</v>
      </c>
      <c r="D6" s="3" t="s">
        <v>6</v>
      </c>
      <c r="E6" s="3" t="s">
        <v>7</v>
      </c>
      <c r="F6" s="3"/>
      <c r="G6" s="3" t="s">
        <v>5</v>
      </c>
      <c r="H6" s="3" t="s">
        <v>6</v>
      </c>
      <c r="I6" s="3" t="s">
        <v>8</v>
      </c>
      <c r="J6" s="3"/>
      <c r="K6" s="3" t="s">
        <v>11</v>
      </c>
      <c r="L6" s="5" t="s">
        <v>0</v>
      </c>
      <c r="N6" s="3" t="s">
        <v>11</v>
      </c>
      <c r="P6" t="s">
        <v>11</v>
      </c>
      <c r="Q6" t="s">
        <v>0</v>
      </c>
    </row>
    <row r="7" spans="1:17" x14ac:dyDescent="0.25">
      <c r="A7" t="s">
        <v>3</v>
      </c>
      <c r="B7" s="7" t="s">
        <v>17</v>
      </c>
      <c r="C7">
        <v>77802</v>
      </c>
      <c r="D7">
        <v>1</v>
      </c>
      <c r="E7">
        <f t="shared" ref="E7:E12" si="0">D7*C7</f>
        <v>77802</v>
      </c>
      <c r="G7">
        <v>88920</v>
      </c>
      <c r="H7">
        <v>1</v>
      </c>
      <c r="I7">
        <f t="shared" ref="I7:I12" si="1">D7*G7</f>
        <v>88920</v>
      </c>
      <c r="K7">
        <f t="shared" ref="K7:K12" si="2">I7-E7</f>
        <v>11118</v>
      </c>
      <c r="L7" s="2">
        <f t="shared" ref="L7:L12" si="3">K7/E7</f>
        <v>0.14290121076579007</v>
      </c>
    </row>
    <row r="8" spans="1:17" x14ac:dyDescent="0.25">
      <c r="A8" t="s">
        <v>3</v>
      </c>
      <c r="B8" s="7" t="s">
        <v>19</v>
      </c>
      <c r="C8">
        <v>3584</v>
      </c>
      <c r="D8">
        <v>24</v>
      </c>
      <c r="E8">
        <f t="shared" si="0"/>
        <v>86016</v>
      </c>
      <c r="G8">
        <v>3230</v>
      </c>
      <c r="H8">
        <v>24</v>
      </c>
      <c r="I8">
        <f t="shared" si="1"/>
        <v>77520</v>
      </c>
      <c r="K8">
        <f t="shared" si="2"/>
        <v>-8496</v>
      </c>
      <c r="L8" s="2">
        <f t="shared" si="3"/>
        <v>-9.8772321428571425E-2</v>
      </c>
    </row>
    <row r="9" spans="1:17" x14ac:dyDescent="0.25">
      <c r="A9" t="s">
        <v>3</v>
      </c>
      <c r="B9" s="7" t="s">
        <v>18</v>
      </c>
      <c r="C9">
        <v>4756</v>
      </c>
      <c r="D9">
        <v>2</v>
      </c>
      <c r="E9">
        <f t="shared" si="0"/>
        <v>9512</v>
      </c>
      <c r="G9">
        <v>0</v>
      </c>
      <c r="H9">
        <v>2</v>
      </c>
      <c r="I9">
        <f t="shared" si="1"/>
        <v>0</v>
      </c>
      <c r="K9">
        <f t="shared" si="2"/>
        <v>-9512</v>
      </c>
      <c r="L9" s="2">
        <f t="shared" si="3"/>
        <v>-1</v>
      </c>
    </row>
    <row r="10" spans="1:17" x14ac:dyDescent="0.25">
      <c r="A10" t="s">
        <v>3</v>
      </c>
      <c r="B10" s="7" t="s">
        <v>23</v>
      </c>
      <c r="C10">
        <v>58421</v>
      </c>
      <c r="D10">
        <v>1</v>
      </c>
      <c r="E10">
        <f t="shared" si="0"/>
        <v>58421</v>
      </c>
      <c r="G10">
        <v>16530</v>
      </c>
      <c r="H10">
        <v>1</v>
      </c>
      <c r="I10">
        <f t="shared" si="1"/>
        <v>16530</v>
      </c>
      <c r="K10">
        <f t="shared" si="2"/>
        <v>-41891</v>
      </c>
      <c r="L10" s="2">
        <f t="shared" si="3"/>
        <v>-0.71705379914756684</v>
      </c>
    </row>
    <row r="11" spans="1:17" x14ac:dyDescent="0.25">
      <c r="A11" t="s">
        <v>3</v>
      </c>
      <c r="B11" s="7" t="s">
        <v>21</v>
      </c>
      <c r="C11">
        <v>24000</v>
      </c>
      <c r="D11">
        <v>1</v>
      </c>
      <c r="E11">
        <f t="shared" si="0"/>
        <v>24000</v>
      </c>
      <c r="G11">
        <v>24130</v>
      </c>
      <c r="H11">
        <v>1</v>
      </c>
      <c r="I11">
        <f t="shared" si="1"/>
        <v>24130</v>
      </c>
      <c r="K11">
        <f t="shared" si="2"/>
        <v>130</v>
      </c>
      <c r="L11" s="2">
        <f t="shared" si="3"/>
        <v>5.4166666666666669E-3</v>
      </c>
    </row>
    <row r="12" spans="1:17" x14ac:dyDescent="0.25">
      <c r="A12" t="s">
        <v>3</v>
      </c>
      <c r="B12" s="7" t="s">
        <v>20</v>
      </c>
      <c r="C12">
        <v>46036</v>
      </c>
      <c r="D12">
        <v>1</v>
      </c>
      <c r="E12">
        <f t="shared" si="0"/>
        <v>46036</v>
      </c>
      <c r="G12">
        <v>42370</v>
      </c>
      <c r="H12">
        <v>1</v>
      </c>
      <c r="I12">
        <f t="shared" si="1"/>
        <v>42370</v>
      </c>
      <c r="K12">
        <f t="shared" si="2"/>
        <v>-3666</v>
      </c>
      <c r="L12" s="2">
        <f t="shared" si="3"/>
        <v>-7.963333043704926E-2</v>
      </c>
    </row>
    <row r="13" spans="1:17" s="10" customFormat="1" ht="18.75" x14ac:dyDescent="0.3">
      <c r="B13" s="10" t="s">
        <v>26</v>
      </c>
      <c r="E13" s="11">
        <f>SUM(E7:E12)</f>
        <v>301787</v>
      </c>
      <c r="I13" s="10">
        <f>SUM(I7:I12)</f>
        <v>249470</v>
      </c>
      <c r="K13" s="11">
        <f>I13-E13</f>
        <v>-52317</v>
      </c>
      <c r="L13" s="12">
        <f>K13/E13</f>
        <v>-0.1733573679449413</v>
      </c>
    </row>
    <row r="14" spans="1:17" x14ac:dyDescent="0.25">
      <c r="A14" t="s">
        <v>27</v>
      </c>
      <c r="B14" t="s">
        <v>28</v>
      </c>
      <c r="C14" s="13">
        <v>7475</v>
      </c>
      <c r="D14">
        <v>1</v>
      </c>
      <c r="E14" s="14">
        <f>D14*C14</f>
        <v>7475</v>
      </c>
      <c r="G14" s="13">
        <v>12500</v>
      </c>
      <c r="H14">
        <v>1</v>
      </c>
      <c r="I14">
        <f>D14*G14</f>
        <v>12500</v>
      </c>
      <c r="K14" s="14">
        <f>I14-E14</f>
        <v>5025</v>
      </c>
      <c r="L14" s="2">
        <f>K14/E14</f>
        <v>0.67224080267558528</v>
      </c>
    </row>
    <row r="15" spans="1:17" ht="30" x14ac:dyDescent="0.25">
      <c r="A15" s="15" t="s">
        <v>29</v>
      </c>
      <c r="B15"/>
      <c r="C15" s="13">
        <v>1334</v>
      </c>
      <c r="D15">
        <v>1</v>
      </c>
      <c r="E15" s="14">
        <f>SUM(C8:C9)*0.16</f>
        <v>1334.4</v>
      </c>
      <c r="G15" s="13">
        <v>0</v>
      </c>
      <c r="I15">
        <v>0</v>
      </c>
      <c r="K15" s="14">
        <f>I15-E15</f>
        <v>-1334.4</v>
      </c>
      <c r="L15" s="2">
        <f>K15/E15</f>
        <v>-1</v>
      </c>
    </row>
    <row r="16" spans="1:17" s="10" customFormat="1" ht="18.75" x14ac:dyDescent="0.3">
      <c r="B16" s="10" t="s">
        <v>30</v>
      </c>
      <c r="E16" s="11">
        <f>SUM(E13,E14:E15)</f>
        <v>310596.40000000002</v>
      </c>
      <c r="I16" s="11">
        <f>SUM(I13,I14:I15)</f>
        <v>261970</v>
      </c>
      <c r="K16" s="11">
        <f>I16-E16</f>
        <v>-48626.400000000023</v>
      </c>
      <c r="L16" s="12">
        <f>K16/E16</f>
        <v>-0.15655815714541449</v>
      </c>
    </row>
    <row r="20" spans="2:12" x14ac:dyDescent="0.25">
      <c r="B20" s="9" t="s">
        <v>22</v>
      </c>
    </row>
    <row r="21" spans="2:12" x14ac:dyDescent="0.25">
      <c r="L21" s="1"/>
    </row>
    <row r="22" spans="2:12" x14ac:dyDescent="0.25">
      <c r="L22" s="2"/>
    </row>
    <row r="23" spans="2:12" x14ac:dyDescent="0.25">
      <c r="L23" s="2"/>
    </row>
    <row r="24" spans="2:12" x14ac:dyDescent="0.25">
      <c r="L24" s="2"/>
    </row>
    <row r="25" spans="2:12" x14ac:dyDescent="0.25">
      <c r="L25" s="2"/>
    </row>
    <row r="26" spans="2:12" x14ac:dyDescent="0.25">
      <c r="L26" s="2"/>
    </row>
    <row r="27" spans="2:12" x14ac:dyDescent="0.25">
      <c r="L27" s="2"/>
    </row>
    <row r="28" spans="2:12" x14ac:dyDescent="0.25">
      <c r="L28" s="2"/>
    </row>
    <row r="29" spans="2:12" x14ac:dyDescent="0.25">
      <c r="L29" s="2"/>
    </row>
    <row r="30" spans="2:12" x14ac:dyDescent="0.25">
      <c r="L30" s="2"/>
    </row>
    <row r="31" spans="2:12" x14ac:dyDescent="0.25">
      <c r="L31" s="2"/>
    </row>
    <row r="33" spans="12:12" x14ac:dyDescent="0.25">
      <c r="L3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dcterms:created xsi:type="dcterms:W3CDTF">2015-02-25T16:23:54Z</dcterms:created>
  <dcterms:modified xsi:type="dcterms:W3CDTF">2015-05-08T12:18:07Z</dcterms:modified>
</cp:coreProperties>
</file>