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9" i="1" s="1"/>
  <c r="I14" i="1" l="1"/>
  <c r="P14" i="1" s="1"/>
  <c r="Q14" i="1" s="1"/>
  <c r="E12" i="1" l="1"/>
  <c r="E13" i="1"/>
  <c r="E14" i="1"/>
  <c r="E15" i="1"/>
  <c r="E11" i="1"/>
  <c r="I15" i="1" l="1"/>
  <c r="P15" i="1" s="1"/>
  <c r="Q15" i="1" s="1"/>
  <c r="I13" i="1"/>
  <c r="P13" i="1" s="1"/>
  <c r="Q13" i="1" s="1"/>
  <c r="I12" i="1"/>
  <c r="P12" i="1" s="1"/>
  <c r="Q12" i="1" s="1"/>
  <c r="I11" i="1"/>
  <c r="P11" i="1" s="1"/>
  <c r="Q11" i="1" s="1"/>
  <c r="I16" i="1" l="1"/>
  <c r="K11" i="1"/>
  <c r="E16" i="1"/>
  <c r="E19" i="1" s="1"/>
  <c r="K15" i="1"/>
  <c r="L15" i="1" s="1"/>
  <c r="K14" i="1"/>
  <c r="L14" i="1" s="1"/>
  <c r="K13" i="1"/>
  <c r="L13" i="1" s="1"/>
  <c r="K12" i="1"/>
  <c r="L12" i="1" s="1"/>
  <c r="P16" i="1" l="1"/>
  <c r="I19" i="1"/>
  <c r="P19" i="1" s="1"/>
  <c r="L11" i="1"/>
  <c r="K19" i="1"/>
  <c r="L19" i="1" s="1"/>
  <c r="K16" i="1"/>
  <c r="L16" i="1" s="1"/>
  <c r="Q16" i="1" l="1"/>
  <c r="Q19" i="1"/>
</calcChain>
</file>

<file path=xl/sharedStrings.xml><?xml version="1.0" encoding="utf-8"?>
<sst xmlns="http://schemas.openxmlformats.org/spreadsheetml/2006/main" count="38" uniqueCount="30">
  <si>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</si>
  <si>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</si>
  <si>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</si>
  <si>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</si>
  <si>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</si>
  <si>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</si>
  <si>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</si>
  <si>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</si>
  <si>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</si>
  <si>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</si>
  <si>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</si>
  <si>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</si>
  <si>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</si>
  <si>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</si>
  <si>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</si>
  <si>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</si>
  <si>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</si>
  <si>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</si>
  <si>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</si>
  <si>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</si>
  <si>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</si>
  <si>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</si>
  <si>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</si>
  <si>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</si>
  <si>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American Truetzschler</t>
  </si>
  <si>
    <t>ME</t>
  </si>
  <si>
    <t>SPC-2810</t>
  </si>
  <si>
    <t>FM-S-20200</t>
  </si>
  <si>
    <t>Hepa Frames-TMW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</si>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</sst>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topLeftCell="B10" workbookViewId="0">
      <selection activeCell="P16" sqref="P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24</v>
      </c>
    </row>
    <row r="5" spans="1:17" x14ac:dyDescent="0.25">
      <c r="A5" t="s">
        <v>2</v>
      </c>
      <c r="B5" s="15">
        <v>42191</v>
      </c>
    </row>
    <row r="6" spans="1:17" x14ac:dyDescent="0.25">
      <c r="A6" t="s">
        <v>23</v>
      </c>
      <c r="B6" s="29"/>
    </row>
    <row r="7" spans="1:17" x14ac:dyDescent="0.25">
      <c r="A7" t="s">
        <v>15</v>
      </c>
      <c r="B7" s="16" t="s">
        <v>25</v>
      </c>
    </row>
    <row r="8" spans="1:17" ht="15.75" thickBot="1" x14ac:dyDescent="0.3">
      <c r="A8" t="s">
        <v>16</v>
      </c>
      <c r="B8" s="16">
        <v>23008</v>
      </c>
    </row>
    <row r="9" spans="1:17" x14ac:dyDescent="0.25">
      <c r="A9" t="s">
        <v>17</v>
      </c>
      <c r="B9" s="16">
        <v>0</v>
      </c>
      <c r="C9" s="4" t="s">
        <v>12</v>
      </c>
      <c r="D9" s="4"/>
      <c r="E9" s="4"/>
      <c r="G9" s="4" t="s">
        <v>9</v>
      </c>
      <c r="H9" s="4"/>
      <c r="I9" s="4"/>
      <c r="K9" s="4" t="s">
        <v>10</v>
      </c>
      <c r="L9" s="4"/>
      <c r="N9" s="19" t="s">
        <v>13</v>
      </c>
      <c r="O9" s="20"/>
      <c r="P9" s="21" t="s">
        <v>14</v>
      </c>
      <c r="Q9" s="22"/>
    </row>
    <row r="10" spans="1:17" x14ac:dyDescent="0.25">
      <c r="C10" s="3" t="s">
        <v>4</v>
      </c>
      <c r="D10" s="3" t="s">
        <v>6</v>
      </c>
      <c r="E10" s="3" t="s">
        <v>7</v>
      </c>
      <c r="F10" s="3"/>
      <c r="G10" s="3" t="s">
        <v>5</v>
      </c>
      <c r="H10" s="3" t="s">
        <v>6</v>
      </c>
      <c r="I10" s="3" t="s">
        <v>8</v>
      </c>
      <c r="J10" s="3"/>
      <c r="K10" s="3" t="s">
        <v>11</v>
      </c>
      <c r="L10" s="5" t="s">
        <v>0</v>
      </c>
      <c r="N10" s="23" t="s">
        <v>11</v>
      </c>
      <c r="O10" s="24"/>
      <c r="P10" s="24" t="s">
        <v>11</v>
      </c>
      <c r="Q10" s="25" t="s">
        <v>0</v>
      </c>
    </row>
    <row r="11" spans="1:17" ht="30" customHeight="1" x14ac:dyDescent="0.25">
      <c r="A11" t="s">
        <v>3</v>
      </c>
      <c r="B11" t="s">
        <v>26</v>
      </c>
      <c r="C11">
        <v>2168</v>
      </c>
      <c r="D11">
        <v>6</v>
      </c>
      <c r="E11" s="9">
        <f>D11*C11</f>
        <v>13008</v>
      </c>
      <c r="G11">
        <v>4547</v>
      </c>
      <c r="H11">
        <v>6</v>
      </c>
      <c r="I11">
        <f t="shared" ref="I11:I15" si="0">D11*G11</f>
        <v>27282</v>
      </c>
      <c r="K11">
        <f t="shared" ref="K11:K15" si="1">I11-E11</f>
        <v>14274</v>
      </c>
      <c r="L11" s="2">
        <f t="shared" ref="L11:L15" si="2">K11/E11</f>
        <v>1.0973247232472325</v>
      </c>
      <c r="N11" s="26">
        <v>13008</v>
      </c>
      <c r="O11" s="24"/>
      <c r="P11" s="24">
        <f>I11-N11</f>
        <v>14274</v>
      </c>
      <c r="Q11" s="30">
        <f>P11/N11</f>
        <v>1.0973247232472325</v>
      </c>
    </row>
    <row r="12" spans="1:17" ht="30" customHeight="1" x14ac:dyDescent="0.25">
      <c r="A12" t="s">
        <v>3</v>
      </c>
      <c r="B12" t="s">
        <v>27</v>
      </c>
      <c r="C12" s="9">
        <v>150</v>
      </c>
      <c r="D12">
        <v>6</v>
      </c>
      <c r="E12" s="9">
        <f t="shared" ref="E12:E15" si="3">D12*C12</f>
        <v>900</v>
      </c>
      <c r="G12">
        <v>258</v>
      </c>
      <c r="H12">
        <v>6</v>
      </c>
      <c r="I12">
        <f t="shared" si="0"/>
        <v>1548</v>
      </c>
      <c r="K12">
        <f t="shared" si="1"/>
        <v>648</v>
      </c>
      <c r="L12" s="2">
        <f t="shared" si="2"/>
        <v>0.72</v>
      </c>
      <c r="N12" s="26">
        <v>900</v>
      </c>
      <c r="O12" s="24"/>
      <c r="P12" s="24">
        <f t="shared" ref="P12:P16" si="4">I12-N12</f>
        <v>648</v>
      </c>
      <c r="Q12" s="30">
        <f>P12/N12</f>
        <v>0.72</v>
      </c>
    </row>
    <row r="13" spans="1:17" ht="30" customHeight="1" x14ac:dyDescent="0.25">
      <c r="A13" t="s">
        <v>3</v>
      </c>
      <c r="B13" t="s">
        <v>28</v>
      </c>
      <c r="D13">
        <v>6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6">
        <v>180</v>
      </c>
      <c r="O13" s="24"/>
      <c r="P13" s="24">
        <f t="shared" si="4"/>
        <v>-180</v>
      </c>
      <c r="Q13" s="30">
        <f t="shared" ref="Q13:Q15" si="5">P13/N13*100</f>
        <v>-100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6"/>
      <c r="O14" s="24"/>
      <c r="P14" s="24">
        <f t="shared" si="4"/>
        <v>0</v>
      </c>
      <c r="Q14" s="30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6"/>
      <c r="O15" s="24"/>
      <c r="P15" s="24">
        <f t="shared" si="4"/>
        <v>0</v>
      </c>
      <c r="Q15" s="30" t="e">
        <f t="shared" si="5"/>
        <v>#DIV/0!</v>
      </c>
    </row>
    <row r="16" spans="1:17" s="6" customFormat="1" ht="30" customHeight="1" x14ac:dyDescent="0.25">
      <c r="B16" s="6" t="s">
        <v>18</v>
      </c>
      <c r="E16" s="6">
        <f>SUM(E11:E15)</f>
        <v>13908</v>
      </c>
      <c r="I16" s="6">
        <f>SUM(I11:I15)</f>
        <v>28830</v>
      </c>
      <c r="K16" s="6">
        <f>I16-E16</f>
        <v>14922</v>
      </c>
      <c r="L16" s="7">
        <f>K16/E16</f>
        <v>1.0729076790336498</v>
      </c>
      <c r="N16" s="27">
        <f>SUM(N11:N15)</f>
        <v>14088</v>
      </c>
      <c r="O16" s="28"/>
      <c r="P16" s="28">
        <f t="shared" si="4"/>
        <v>14742</v>
      </c>
      <c r="Q16" s="32">
        <f>P16/N16</f>
        <v>1.0464224872231687</v>
      </c>
    </row>
    <row r="17" spans="1:17" ht="30" customHeight="1" x14ac:dyDescent="0.25">
      <c r="A17" t="s">
        <v>19</v>
      </c>
      <c r="E17">
        <v>0</v>
      </c>
      <c r="N17" s="26"/>
      <c r="O17" s="24"/>
      <c r="P17" s="24"/>
      <c r="Q17" s="25"/>
    </row>
    <row r="18" spans="1:17" ht="30" customHeight="1" x14ac:dyDescent="0.25">
      <c r="A18" s="10" t="s">
        <v>20</v>
      </c>
      <c r="E18">
        <v>2503</v>
      </c>
      <c r="I18">
        <v>0</v>
      </c>
      <c r="N18" s="26">
        <v>2503</v>
      </c>
      <c r="O18" s="24"/>
      <c r="P18" s="24"/>
      <c r="Q18" s="25"/>
    </row>
    <row r="19" spans="1:17" ht="30" customHeight="1" thickBot="1" x14ac:dyDescent="0.3">
      <c r="B19" s="6" t="s">
        <v>21</v>
      </c>
      <c r="E19" s="11">
        <f>SUM(E16,E17:E18)</f>
        <v>16411</v>
      </c>
      <c r="F19" s="8"/>
      <c r="G19" s="8"/>
      <c r="H19" s="8"/>
      <c r="I19" s="11">
        <f>SUM(I16,I17:I18)</f>
        <v>28830</v>
      </c>
      <c r="J19" s="8"/>
      <c r="K19" s="11">
        <f>SUM(K11:K15,K17:K18)</f>
        <v>14922</v>
      </c>
      <c r="L19" s="7">
        <f>K19/E19</f>
        <v>0.90926817378587532</v>
      </c>
      <c r="N19" s="17">
        <f>SUM(N16:N18)</f>
        <v>16591</v>
      </c>
      <c r="O19" s="18"/>
      <c r="P19" s="28">
        <f t="shared" ref="P19" si="6">I19-N19</f>
        <v>12239</v>
      </c>
      <c r="Q19" s="31">
        <f>P19/N19</f>
        <v>0.73768910855282988</v>
      </c>
    </row>
    <row r="22" spans="1:17" x14ac:dyDescent="0.25">
      <c r="Q22" t="s">
        <v>29</v>
      </c>
    </row>
    <row r="23" spans="1:17" x14ac:dyDescent="0.25">
      <c r="L23" s="1"/>
    </row>
    <row r="24" spans="1:17" x14ac:dyDescent="0.25">
      <c r="L24" s="2"/>
    </row>
    <row r="25" spans="1:17" x14ac:dyDescent="0.25">
      <c r="L25" s="2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5" spans="12:12" x14ac:dyDescent="0.25">
      <c r="L35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2015-07-17T20:09:57Z</dcterms:modified>
</cp:coreProperties>
</file>