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10" i="1"/>
  <c r="Q11" i="1"/>
  <c r="Q12" i="1"/>
  <c r="Q13" i="1"/>
  <c r="Q14" i="1"/>
  <c r="Q15" i="1"/>
  <c r="Q18" i="1"/>
  <c r="Q9" i="1"/>
  <c r="P20" i="1"/>
  <c r="N19" i="1"/>
  <c r="P9" i="1"/>
  <c r="P10" i="1"/>
  <c r="P11" i="1"/>
  <c r="P12" i="1"/>
  <c r="P13" i="1"/>
  <c r="P14" i="1"/>
  <c r="P15" i="1"/>
  <c r="P16" i="1"/>
  <c r="Q16" i="1" s="1"/>
  <c r="P17" i="1"/>
  <c r="Q17" i="1" s="1"/>
  <c r="P18" i="1"/>
  <c r="N23" i="1"/>
  <c r="K15" i="1"/>
  <c r="I15" i="1"/>
  <c r="I14" i="1"/>
  <c r="K14" i="1" s="1"/>
  <c r="P19" i="1" l="1"/>
  <c r="Q19" i="1" s="1"/>
  <c r="P23" i="1"/>
  <c r="Q23" i="1" s="1"/>
  <c r="I18" i="1"/>
  <c r="K18" i="1" l="1"/>
  <c r="L18" i="1" s="1"/>
  <c r="E21" i="1"/>
  <c r="E20" i="1"/>
  <c r="E9" i="1"/>
  <c r="E13" i="1"/>
  <c r="E10" i="1"/>
  <c r="E11" i="1"/>
  <c r="E12" i="1"/>
  <c r="E16" i="1"/>
  <c r="E17" i="1"/>
  <c r="E8" i="1"/>
  <c r="E19" i="1" l="1"/>
  <c r="K22" i="1"/>
  <c r="L22" i="1" s="1"/>
  <c r="I17" i="1"/>
  <c r="K17" i="1" s="1"/>
  <c r="I20" i="1"/>
  <c r="K20" i="1" s="1"/>
  <c r="L20" i="1" s="1"/>
  <c r="I21" i="1"/>
  <c r="K21" i="1" s="1"/>
  <c r="E23" i="1" l="1"/>
  <c r="I16" i="1"/>
  <c r="I12" i="1"/>
  <c r="I11" i="1"/>
  <c r="I10" i="1"/>
  <c r="I13" i="1"/>
  <c r="I9" i="1"/>
  <c r="I8" i="1"/>
  <c r="P8" i="1" s="1"/>
  <c r="I19" i="1" l="1"/>
  <c r="I23" i="1"/>
  <c r="K16" i="1"/>
  <c r="L16" i="1" s="1"/>
  <c r="K8" i="1"/>
  <c r="K12" i="1"/>
  <c r="L12" i="1" s="1"/>
  <c r="L21" i="1"/>
  <c r="K11" i="1"/>
  <c r="L11" i="1" s="1"/>
  <c r="K10" i="1"/>
  <c r="L10" i="1" s="1"/>
  <c r="K13" i="1"/>
  <c r="L13" i="1" s="1"/>
  <c r="K9" i="1"/>
  <c r="L9" i="1" s="1"/>
  <c r="K23" i="1" l="1"/>
  <c r="L23" i="1" s="1"/>
  <c r="L8" i="1"/>
  <c r="K19" i="1"/>
  <c r="L19" i="1" s="1"/>
</calcChain>
</file>

<file path=xl/sharedStrings.xml><?xml version="1.0" encoding="utf-8"?>
<sst xmlns="http://schemas.openxmlformats.org/spreadsheetml/2006/main" count="54" uniqueCount="41">
  <si>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</si>
  <si>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</si>
  <si>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</si>
  <si>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</si>
  <si>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</si>
  <si>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</si>
  <si>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</si>
  <si>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</si>
  <si>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</si>
  <si>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</si>
  <si>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</si>
  <si>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</si>
  <si>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</si>
  <si>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</si>
  <si>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</si>
  <si>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</si>
  <si>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</si>
  <si>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</si>
  <si>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</si>
  <si>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AP Wyoming-Natrona HS</t>
  </si>
  <si>
    <t>KB/MWH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</si>
  <si>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</si>
  <si>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</si>
  <si>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</si>
  <si>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</si>
  <si>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</si>
  <si>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</si>
  <si>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Welding curtain freight</t>
  </si>
  <si>
    <t>LTL Freight</t>
  </si>
  <si>
    <t>Ocean/Inland Freight</t>
  </si>
  <si>
    <t>Total</t>
  </si>
  <si>
    <t>Sub Total</t>
  </si>
  <si>
    <t>Quoted to Customer</t>
  </si>
  <si>
    <t>Tax</t>
  </si>
  <si>
    <t>WY sales tax</t>
  </si>
  <si>
    <t>Avani Supervision (1 person)*</t>
  </si>
  <si>
    <t>GB-6066G w/ TMC-3-2</t>
  </si>
  <si>
    <t>Complete</t>
  </si>
  <si>
    <t>J-Hooks-Back Shelf</t>
  </si>
  <si>
    <t>Misc-Taiwan</t>
  </si>
  <si>
    <t>Install not factored in as of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</si>
</sst>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" fontId="3" fillId="0" borderId="0" xfId="0" applyNumberFormat="1" applyFont="1"/>
    <xf numFmtId="9" fontId="4" fillId="0" borderId="0" xfId="1" applyFont="1"/>
    <xf numFmtId="0" fontId="5" fillId="0" borderId="0" xfId="0" applyFont="1" applyAlignment="1">
      <alignment horizontal="left"/>
    </xf>
    <xf numFmtId="9" fontId="0" fillId="0" borderId="0" xfId="0" applyNumberForma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P24" sqref="P24"/>
    </sheetView>
  </sheetViews>
  <sheetFormatPr defaultRowHeight="15" x14ac:dyDescent="0.25"/>
  <cols>
    <col min="1" max="1" width="13" customWidth="1"/>
    <col min="2" max="2" width="31.7109375" customWidth="1"/>
    <col min="5" max="5" width="9.5703125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15" t="s">
        <v>13</v>
      </c>
      <c r="D1" s="4"/>
      <c r="E1" s="4"/>
      <c r="G1" s="4" t="s">
        <v>10</v>
      </c>
      <c r="H1" s="4"/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11">
        <v>42186</v>
      </c>
    </row>
    <row r="3" spans="1:17" x14ac:dyDescent="0.25">
      <c r="A3" t="s">
        <v>16</v>
      </c>
      <c r="B3" s="12" t="s">
        <v>20</v>
      </c>
    </row>
    <row r="4" spans="1:17" x14ac:dyDescent="0.25">
      <c r="B4" s="18" t="s">
        <v>37</v>
      </c>
    </row>
    <row r="5" spans="1:17" x14ac:dyDescent="0.25">
      <c r="A5" t="s">
        <v>17</v>
      </c>
      <c r="B5" s="12">
        <v>22479</v>
      </c>
    </row>
    <row r="6" spans="1:17" x14ac:dyDescent="0.25">
      <c r="A6" t="s">
        <v>18</v>
      </c>
      <c r="B6" s="12">
        <v>5</v>
      </c>
    </row>
    <row r="7" spans="1:17" x14ac:dyDescent="0.25">
      <c r="C7" s="3" t="s">
        <v>5</v>
      </c>
      <c r="D7" s="3" t="s">
        <v>7</v>
      </c>
      <c r="E7" s="3" t="s">
        <v>8</v>
      </c>
      <c r="F7" s="3"/>
      <c r="G7" s="3" t="s">
        <v>6</v>
      </c>
      <c r="H7" s="3" t="s">
        <v>7</v>
      </c>
      <c r="I7" s="3" t="s">
        <v>9</v>
      </c>
      <c r="J7" s="3"/>
      <c r="K7" s="3" t="s">
        <v>12</v>
      </c>
      <c r="L7" s="5" t="s">
        <v>0</v>
      </c>
      <c r="N7" s="3" t="s">
        <v>12</v>
      </c>
      <c r="P7" t="s">
        <v>12</v>
      </c>
      <c r="Q7" t="s">
        <v>0</v>
      </c>
    </row>
    <row r="8" spans="1:17" x14ac:dyDescent="0.25">
      <c r="A8" t="s">
        <v>3</v>
      </c>
      <c r="B8" t="s">
        <v>36</v>
      </c>
      <c r="C8">
        <v>7986</v>
      </c>
      <c r="D8">
        <v>1</v>
      </c>
      <c r="E8" s="10">
        <f>D8*C8</f>
        <v>7986</v>
      </c>
      <c r="G8">
        <v>7690</v>
      </c>
      <c r="H8">
        <v>1</v>
      </c>
      <c r="I8">
        <f t="shared" ref="I8:I18" si="0">D8*G8</f>
        <v>7690</v>
      </c>
      <c r="K8">
        <f t="shared" ref="K8:K17" si="1">I8-E8</f>
        <v>-296</v>
      </c>
      <c r="L8" s="17">
        <f t="shared" ref="L8:L22" si="2">K8/E8</f>
        <v>-3.7064863511144505E-2</v>
      </c>
      <c r="N8">
        <v>7986</v>
      </c>
      <c r="P8">
        <f>I8-N8</f>
        <v>-296</v>
      </c>
      <c r="Q8" s="19">
        <f>P8/N8</f>
        <v>-3.7064863511144505E-2</v>
      </c>
    </row>
    <row r="9" spans="1:17" x14ac:dyDescent="0.25">
      <c r="A9" t="s">
        <v>3</v>
      </c>
      <c r="B9" t="s">
        <v>21</v>
      </c>
      <c r="C9">
        <v>1105</v>
      </c>
      <c r="D9">
        <v>18</v>
      </c>
      <c r="E9" s="10">
        <f t="shared" ref="E9:E17" si="3">D9*C9</f>
        <v>19890</v>
      </c>
      <c r="G9">
        <v>1840</v>
      </c>
      <c r="H9">
        <v>18</v>
      </c>
      <c r="I9">
        <f t="shared" si="0"/>
        <v>33120</v>
      </c>
      <c r="K9" s="10">
        <f t="shared" si="1"/>
        <v>13230</v>
      </c>
      <c r="L9" s="2">
        <f t="shared" si="2"/>
        <v>0.66515837104072395</v>
      </c>
      <c r="N9">
        <v>21811</v>
      </c>
      <c r="P9">
        <f t="shared" ref="P9:P20" si="4">I9-N9</f>
        <v>11309</v>
      </c>
      <c r="Q9" s="19">
        <f>P9/N9</f>
        <v>0.51849983953051215</v>
      </c>
    </row>
    <row r="10" spans="1:17" x14ac:dyDescent="0.25">
      <c r="A10" t="s">
        <v>3</v>
      </c>
      <c r="B10" t="s">
        <v>23</v>
      </c>
      <c r="C10">
        <v>332</v>
      </c>
      <c r="D10">
        <v>18</v>
      </c>
      <c r="E10" s="10">
        <f t="shared" si="3"/>
        <v>5976</v>
      </c>
      <c r="G10">
        <v>764</v>
      </c>
      <c r="H10">
        <v>18</v>
      </c>
      <c r="I10">
        <f t="shared" si="0"/>
        <v>13752</v>
      </c>
      <c r="K10" s="10">
        <f t="shared" si="1"/>
        <v>7776</v>
      </c>
      <c r="L10" s="2">
        <f t="shared" si="2"/>
        <v>1.3012048192771084</v>
      </c>
      <c r="N10">
        <v>5976</v>
      </c>
      <c r="P10">
        <f t="shared" si="4"/>
        <v>7776</v>
      </c>
      <c r="Q10" s="19">
        <f t="shared" ref="Q10:Q19" si="5">P10/N10</f>
        <v>1.3012048192771084</v>
      </c>
    </row>
    <row r="11" spans="1:17" x14ac:dyDescent="0.25">
      <c r="A11" t="s">
        <v>3</v>
      </c>
      <c r="B11" t="s">
        <v>24</v>
      </c>
      <c r="C11">
        <v>26</v>
      </c>
      <c r="D11">
        <v>18</v>
      </c>
      <c r="E11" s="10">
        <f t="shared" si="3"/>
        <v>468</v>
      </c>
      <c r="G11">
        <v>88</v>
      </c>
      <c r="H11">
        <v>18</v>
      </c>
      <c r="I11">
        <f t="shared" si="0"/>
        <v>1584</v>
      </c>
      <c r="K11" s="10">
        <f t="shared" si="1"/>
        <v>1116</v>
      </c>
      <c r="L11" s="2">
        <f t="shared" si="2"/>
        <v>2.3846153846153846</v>
      </c>
      <c r="N11">
        <v>468</v>
      </c>
      <c r="P11">
        <f t="shared" si="4"/>
        <v>1116</v>
      </c>
      <c r="Q11" s="19">
        <f t="shared" si="5"/>
        <v>2.3846153846153846</v>
      </c>
    </row>
    <row r="12" spans="1:17" x14ac:dyDescent="0.25">
      <c r="A12" t="s">
        <v>3</v>
      </c>
      <c r="B12" t="s">
        <v>25</v>
      </c>
      <c r="C12">
        <v>18</v>
      </c>
      <c r="D12">
        <v>18</v>
      </c>
      <c r="E12" s="10">
        <f t="shared" si="3"/>
        <v>324</v>
      </c>
      <c r="G12">
        <v>0</v>
      </c>
      <c r="H12">
        <v>18</v>
      </c>
      <c r="I12">
        <f t="shared" si="0"/>
        <v>0</v>
      </c>
      <c r="K12" s="10">
        <f t="shared" si="1"/>
        <v>-324</v>
      </c>
      <c r="L12" s="2">
        <f t="shared" si="2"/>
        <v>-1</v>
      </c>
      <c r="N12">
        <v>324</v>
      </c>
      <c r="P12">
        <f t="shared" si="4"/>
        <v>-324</v>
      </c>
      <c r="Q12" s="19">
        <f t="shared" si="5"/>
        <v>-1</v>
      </c>
    </row>
    <row r="13" spans="1:17" x14ac:dyDescent="0.25">
      <c r="A13" t="s">
        <v>3</v>
      </c>
      <c r="B13" t="s">
        <v>22</v>
      </c>
      <c r="C13">
        <v>17</v>
      </c>
      <c r="D13">
        <v>18</v>
      </c>
      <c r="E13" s="10">
        <f>D13*C13</f>
        <v>306</v>
      </c>
      <c r="G13">
        <v>85</v>
      </c>
      <c r="H13">
        <v>18</v>
      </c>
      <c r="I13">
        <f>D13*G13</f>
        <v>1530</v>
      </c>
      <c r="K13" s="10">
        <f>I13-E13</f>
        <v>1224</v>
      </c>
      <c r="L13" s="2">
        <f>K13/E13</f>
        <v>4</v>
      </c>
      <c r="N13">
        <v>298</v>
      </c>
      <c r="P13">
        <f t="shared" si="4"/>
        <v>1232</v>
      </c>
      <c r="Q13" s="19">
        <f t="shared" si="5"/>
        <v>4.1342281879194633</v>
      </c>
    </row>
    <row r="14" spans="1:17" x14ac:dyDescent="0.25">
      <c r="A14" t="s">
        <v>3</v>
      </c>
      <c r="B14" t="s">
        <v>38</v>
      </c>
      <c r="D14">
        <v>18</v>
      </c>
      <c r="E14" s="10">
        <v>1890</v>
      </c>
      <c r="G14">
        <v>0</v>
      </c>
      <c r="I14">
        <f>D14*G14</f>
        <v>0</v>
      </c>
      <c r="K14" s="10">
        <f t="shared" ref="K14:K15" si="6">I14-E14</f>
        <v>-1890</v>
      </c>
      <c r="L14" s="2"/>
      <c r="N14">
        <v>1890</v>
      </c>
      <c r="P14">
        <f t="shared" si="4"/>
        <v>-1890</v>
      </c>
      <c r="Q14" s="19">
        <f t="shared" si="5"/>
        <v>-1</v>
      </c>
    </row>
    <row r="15" spans="1:17" x14ac:dyDescent="0.25">
      <c r="A15" t="s">
        <v>3</v>
      </c>
      <c r="B15" t="s">
        <v>39</v>
      </c>
      <c r="D15">
        <v>36</v>
      </c>
      <c r="E15" s="10">
        <v>288</v>
      </c>
      <c r="G15">
        <v>0</v>
      </c>
      <c r="I15">
        <f>D15*G15</f>
        <v>0</v>
      </c>
      <c r="K15" s="10">
        <f t="shared" si="6"/>
        <v>-288</v>
      </c>
      <c r="L15" s="2"/>
      <c r="N15">
        <v>288</v>
      </c>
      <c r="P15">
        <f t="shared" si="4"/>
        <v>-288</v>
      </c>
      <c r="Q15" s="19">
        <f t="shared" si="5"/>
        <v>-1</v>
      </c>
    </row>
    <row r="16" spans="1:17" x14ac:dyDescent="0.25">
      <c r="A16" t="s">
        <v>4</v>
      </c>
      <c r="B16" s="20" t="s">
        <v>26</v>
      </c>
      <c r="C16">
        <v>10160</v>
      </c>
      <c r="D16">
        <v>1</v>
      </c>
      <c r="E16" s="10">
        <f t="shared" si="3"/>
        <v>10160</v>
      </c>
      <c r="G16">
        <v>13547</v>
      </c>
      <c r="H16">
        <v>1</v>
      </c>
      <c r="I16">
        <f t="shared" si="0"/>
        <v>13547</v>
      </c>
      <c r="K16">
        <f t="shared" si="1"/>
        <v>3387</v>
      </c>
      <c r="L16" s="2">
        <f t="shared" si="2"/>
        <v>0.33336614173228346</v>
      </c>
      <c r="N16">
        <v>0</v>
      </c>
      <c r="P16">
        <f t="shared" si="4"/>
        <v>13547</v>
      </c>
      <c r="Q16" s="19" t="e">
        <f t="shared" si="5"/>
        <v>#DIV/0!</v>
      </c>
    </row>
    <row r="17" spans="1:17" x14ac:dyDescent="0.25">
      <c r="A17" t="s">
        <v>4</v>
      </c>
      <c r="B17" s="20" t="s">
        <v>35</v>
      </c>
      <c r="C17">
        <v>7000</v>
      </c>
      <c r="D17">
        <v>1</v>
      </c>
      <c r="E17" s="10">
        <f t="shared" si="3"/>
        <v>7000</v>
      </c>
      <c r="I17">
        <f t="shared" si="0"/>
        <v>0</v>
      </c>
      <c r="K17">
        <f t="shared" si="1"/>
        <v>-7000</v>
      </c>
      <c r="L17" s="2"/>
      <c r="N17">
        <v>0</v>
      </c>
      <c r="P17">
        <f t="shared" si="4"/>
        <v>0</v>
      </c>
      <c r="Q17" s="19" t="e">
        <f t="shared" si="5"/>
        <v>#DIV/0!</v>
      </c>
    </row>
    <row r="18" spans="1:17" x14ac:dyDescent="0.25">
      <c r="A18" t="s">
        <v>33</v>
      </c>
      <c r="B18" t="s">
        <v>34</v>
      </c>
      <c r="C18">
        <v>2884</v>
      </c>
      <c r="D18">
        <v>1</v>
      </c>
      <c r="E18" s="10">
        <v>2884</v>
      </c>
      <c r="I18">
        <f t="shared" si="0"/>
        <v>0</v>
      </c>
      <c r="K18">
        <f t="shared" ref="K18:K21" si="7">I18-E18</f>
        <v>-2884</v>
      </c>
      <c r="L18" s="2">
        <f t="shared" ref="L18" si="8">K18/E18</f>
        <v>-1</v>
      </c>
      <c r="N18">
        <v>2884</v>
      </c>
      <c r="P18">
        <f t="shared" si="4"/>
        <v>-2884</v>
      </c>
      <c r="Q18" s="19">
        <f t="shared" si="5"/>
        <v>-1</v>
      </c>
    </row>
    <row r="19" spans="1:17" ht="15.75" x14ac:dyDescent="0.25">
      <c r="B19" s="7" t="s">
        <v>31</v>
      </c>
      <c r="E19" s="16">
        <f>SUM(E8:E18)</f>
        <v>57172</v>
      </c>
      <c r="F19" s="9"/>
      <c r="G19" s="9"/>
      <c r="H19" s="9"/>
      <c r="I19" s="16">
        <f>SUM(I8:I18)</f>
        <v>71223</v>
      </c>
      <c r="J19" s="9"/>
      <c r="K19" s="16">
        <f>SUM(K8:K17)</f>
        <v>16935</v>
      </c>
      <c r="L19" s="8">
        <f>K19/E19</f>
        <v>0.2962114321695935</v>
      </c>
      <c r="N19" s="16">
        <f>SUM(N8:N18)</f>
        <v>41925</v>
      </c>
      <c r="P19" s="16">
        <f>SUM(P8:P18)</f>
        <v>29298</v>
      </c>
      <c r="Q19" s="19">
        <f t="shared" si="5"/>
        <v>0.69881932021466908</v>
      </c>
    </row>
    <row r="20" spans="1:17" x14ac:dyDescent="0.25">
      <c r="A20" t="s">
        <v>28</v>
      </c>
      <c r="B20" t="s">
        <v>27</v>
      </c>
      <c r="C20">
        <v>100</v>
      </c>
      <c r="D20">
        <v>1</v>
      </c>
      <c r="E20" s="10">
        <f t="shared" ref="E20:E21" si="9">D20*C20</f>
        <v>100</v>
      </c>
      <c r="G20">
        <v>0</v>
      </c>
      <c r="H20">
        <v>0</v>
      </c>
      <c r="I20">
        <f>D20*G20</f>
        <v>0</v>
      </c>
      <c r="K20">
        <f t="shared" si="7"/>
        <v>-100</v>
      </c>
      <c r="L20" s="2">
        <f t="shared" si="2"/>
        <v>-1</v>
      </c>
      <c r="N20">
        <v>100</v>
      </c>
      <c r="P20">
        <f t="shared" si="4"/>
        <v>-100</v>
      </c>
    </row>
    <row r="21" spans="1:17" x14ac:dyDescent="0.25">
      <c r="A21" t="s">
        <v>28</v>
      </c>
      <c r="B21" t="s">
        <v>32</v>
      </c>
      <c r="C21">
        <v>6350</v>
      </c>
      <c r="D21">
        <v>1</v>
      </c>
      <c r="E21" s="10">
        <f t="shared" si="9"/>
        <v>6350</v>
      </c>
      <c r="G21">
        <v>6350</v>
      </c>
      <c r="H21">
        <v>1</v>
      </c>
      <c r="I21">
        <f>D21*G21</f>
        <v>6350</v>
      </c>
      <c r="K21">
        <f t="shared" si="7"/>
        <v>0</v>
      </c>
      <c r="L21" s="2">
        <f t="shared" si="2"/>
        <v>0</v>
      </c>
    </row>
    <row r="22" spans="1:17" ht="30" x14ac:dyDescent="0.25">
      <c r="A22" s="14" t="s">
        <v>29</v>
      </c>
      <c r="E22" s="10">
        <v>6974</v>
      </c>
      <c r="I22">
        <v>0</v>
      </c>
      <c r="K22">
        <f t="shared" ref="K22" si="10">I22-E22</f>
        <v>-6974</v>
      </c>
      <c r="L22" s="2">
        <f t="shared" si="2"/>
        <v>-1</v>
      </c>
      <c r="N22">
        <v>6974</v>
      </c>
    </row>
    <row r="23" spans="1:17" s="7" customFormat="1" ht="15.75" x14ac:dyDescent="0.25">
      <c r="B23" s="7" t="s">
        <v>30</v>
      </c>
      <c r="E23" s="13">
        <f>SUM(E8:E17,E20:E22)</f>
        <v>67712</v>
      </c>
      <c r="I23" s="13">
        <f>SUM(I8:I17,I20:I22)</f>
        <v>77573</v>
      </c>
      <c r="K23" s="13">
        <f>SUM(K8:K17,K20:K22)</f>
        <v>9861</v>
      </c>
      <c r="L23" s="8">
        <f>K23/E23</f>
        <v>0.14563149810964082</v>
      </c>
      <c r="N23" s="13">
        <f>SUM(N8:N17,N20:N22)</f>
        <v>46115</v>
      </c>
      <c r="P23" s="13">
        <f>SUM(P8:P17,P20:P22)</f>
        <v>32082</v>
      </c>
      <c r="Q23" s="19">
        <f t="shared" ref="Q23" si="11">P23/N23</f>
        <v>0.6956955437493223</v>
      </c>
    </row>
    <row r="25" spans="1:17" x14ac:dyDescent="0.25">
      <c r="B25" s="20" t="s">
        <v>40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2015-07-01T12:05:55Z</cp:lastPrinted>
  <dcterms:created xsi:type="dcterms:W3CDTF">2015-02-25T16:23:54Z</dcterms:created>
  <dcterms:modified xsi:type="dcterms:W3CDTF">2015-08-20T13:45:38Z</dcterms:modified>
</cp:coreProperties>
</file>