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3" i="1" s="1"/>
  <c r="Q13" i="1" l="1"/>
  <c r="Q14" i="1"/>
  <c r="Q15" i="1"/>
  <c r="Q16" i="1"/>
  <c r="Q17" i="1"/>
  <c r="P13" i="1" l="1"/>
  <c r="P14" i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 s="1"/>
</calcChain>
</file>

<file path=xl/sharedStrings.xml><?xml version="1.0" encoding="utf-8"?>
<sst xmlns="http://schemas.openxmlformats.org/spreadsheetml/2006/main" count="41" uniqueCount="31">
  <si>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</si>
  <si>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</si>
  <si>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</si>
  <si>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</si>
  <si>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</si>
  <si>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</si>
  <si>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</si>
  <si>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</si>
  <si>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</si>
  <si>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</si>
  <si>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</si>
  <si>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</si>
  <si>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</si>
  <si>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</si>
  <si>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</si>
  <si>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</si>
  <si>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</si>
  <si>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</si>
  <si>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</si>
  <si>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</si>
  <si>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</si>
  <si>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</si>
  <si>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</si>
  <si>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</si>
  <si>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</si>
  <si>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</si>
  <si>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Microbial Discovery Group</t>
  </si>
  <si>
    <t>Complete</t>
  </si>
  <si>
    <t>MTC</t>
  </si>
  <si>
    <t>SPC-2810</t>
  </si>
  <si>
    <t>Fm-S-20200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</si>
</sst>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C16" workbookViewId="0">
      <selection activeCell="O14" sqref="O14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42174</v>
      </c>
    </row>
    <row r="6" spans="1:17" x14ac:dyDescent="0.25">
      <c r="A6" t="s">
        <v>25</v>
      </c>
      <c r="B6" s="30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23010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2168</v>
      </c>
      <c r="D11">
        <v>1</v>
      </c>
      <c r="E11" s="9">
        <f>D11*C11</f>
        <v>2168</v>
      </c>
      <c r="G11">
        <v>4547</v>
      </c>
      <c r="H11">
        <v>1</v>
      </c>
      <c r="I11">
        <f t="shared" ref="I11:I19" si="0">D11*G11</f>
        <v>4547</v>
      </c>
      <c r="K11">
        <f t="shared" ref="K11:K19" si="1">I11-E11</f>
        <v>2379</v>
      </c>
      <c r="L11" s="2">
        <f t="shared" ref="L11:L19" si="2">K11/E11</f>
        <v>1.0973247232472325</v>
      </c>
      <c r="N11" s="27">
        <v>2168</v>
      </c>
      <c r="O11" s="25"/>
      <c r="P11" s="25">
        <f>I11-N11</f>
        <v>2379</v>
      </c>
      <c r="Q11" s="31">
        <f>P11/N11</f>
        <v>1.0973247232472325</v>
      </c>
    </row>
    <row r="12" spans="1:17" ht="30" customHeight="1" x14ac:dyDescent="0.25">
      <c r="A12" t="s">
        <v>3</v>
      </c>
      <c r="B12" t="s">
        <v>30</v>
      </c>
      <c r="C12" s="9">
        <v>150</v>
      </c>
      <c r="D12">
        <v>1</v>
      </c>
      <c r="E12" s="9">
        <f t="shared" ref="E12:E19" si="3">D12*C12</f>
        <v>150</v>
      </c>
      <c r="G12">
        <v>258</v>
      </c>
      <c r="H12">
        <v>1</v>
      </c>
      <c r="I12">
        <f t="shared" si="0"/>
        <v>258</v>
      </c>
      <c r="K12">
        <f t="shared" si="1"/>
        <v>108</v>
      </c>
      <c r="L12" s="2">
        <f t="shared" si="2"/>
        <v>0.72</v>
      </c>
      <c r="N12" s="27">
        <v>150</v>
      </c>
      <c r="O12" s="25"/>
      <c r="P12" s="25">
        <f t="shared" ref="P12:P20" si="4">I12-N12</f>
        <v>108</v>
      </c>
      <c r="Q12" s="31">
        <f>P12/N12</f>
        <v>0.72</v>
      </c>
    </row>
    <row r="13" spans="1:17" ht="30" customHeight="1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7"/>
      <c r="O13" s="25"/>
      <c r="P13" s="25">
        <f t="shared" si="4"/>
        <v>0</v>
      </c>
      <c r="Q13" s="31" t="e">
        <f t="shared" ref="Q13:Q17" si="5">P13/N13*100</f>
        <v>#DIV/0!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>P18/N18</f>
        <v>#DIV/0!</v>
      </c>
    </row>
    <row r="19" spans="1:17" ht="30" customHeight="1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4"/>
        <v>0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2318</v>
      </c>
      <c r="I20" s="6">
        <f>SUM(I11:I19)</f>
        <v>4805</v>
      </c>
      <c r="K20" s="6">
        <f>I20-E20</f>
        <v>2487</v>
      </c>
      <c r="L20" s="7">
        <f>K20/E20</f>
        <v>1.0729076790336498</v>
      </c>
      <c r="N20" s="28">
        <f>SUM(N11:N19)</f>
        <v>2318</v>
      </c>
      <c r="O20" s="29"/>
      <c r="P20" s="29">
        <f t="shared" si="4"/>
        <v>2487</v>
      </c>
      <c r="Q20" s="33">
        <f>P20/N20</f>
        <v>1.0729076790336498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E22">
        <v>554</v>
      </c>
      <c r="N22" s="27">
        <v>554</v>
      </c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2872</v>
      </c>
      <c r="F23" s="8"/>
      <c r="G23" s="8"/>
      <c r="H23" s="8"/>
      <c r="I23" s="11">
        <f>SUM(I20,I21:I22)</f>
        <v>4805</v>
      </c>
      <c r="J23" s="8"/>
      <c r="K23" s="11">
        <f>SUM(K11:K19,K21:K22)</f>
        <v>2487</v>
      </c>
      <c r="L23" s="7">
        <f>K23/E23</f>
        <v>0.86594707520891367</v>
      </c>
      <c r="N23" s="17">
        <f>SUM(N20:N22)</f>
        <v>2872</v>
      </c>
      <c r="O23" s="18"/>
      <c r="P23" s="19">
        <f>SUM(P20:P22)</f>
        <v>2487</v>
      </c>
      <c r="Q23" s="32">
        <f>P23/N23</f>
        <v>0.86594707520891367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2015-06-19T20:51:17Z</dcterms:modified>
</cp:coreProperties>
</file>